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20" windowWidth="15180" windowHeight="10980" tabRatio="724" activeTab="1"/>
  </bookViews>
  <sheets>
    <sheet name="пр.3" sheetId="109" r:id="rId1"/>
    <sheet name="прил 4" sheetId="111" r:id="rId2"/>
    <sheet name="пр.5" sheetId="108" r:id="rId3"/>
    <sheet name="Лист1" sheetId="112" r:id="rId4"/>
  </sheets>
  <definedNames>
    <definedName name="_xlnm.Print_Area" localSheetId="2">пр.5!$A$1:$F$40</definedName>
  </definedNames>
  <calcPr calcId="125725"/>
</workbook>
</file>

<file path=xl/calcChain.xml><?xml version="1.0" encoding="utf-8"?>
<calcChain xmlns="http://schemas.openxmlformats.org/spreadsheetml/2006/main">
  <c r="D34" i="108"/>
  <c r="D14"/>
  <c r="E29"/>
  <c r="D29"/>
  <c r="N67" i="111"/>
  <c r="N66"/>
  <c r="M67"/>
  <c r="M66"/>
  <c r="L67"/>
  <c r="L66"/>
  <c r="N63"/>
  <c r="N60"/>
  <c r="M63"/>
  <c r="M60"/>
  <c r="L63"/>
  <c r="L60"/>
  <c r="N57"/>
  <c r="N56"/>
  <c r="M57"/>
  <c r="M56"/>
  <c r="L57"/>
  <c r="L56"/>
  <c r="N53"/>
  <c r="M53"/>
  <c r="M52"/>
  <c r="L53"/>
  <c r="N52"/>
  <c r="L52"/>
  <c r="N42"/>
  <c r="N41"/>
  <c r="M42"/>
  <c r="M41"/>
  <c r="L42"/>
  <c r="L41"/>
  <c r="N39"/>
  <c r="M39"/>
  <c r="L39"/>
  <c r="N37"/>
  <c r="M37"/>
  <c r="L37"/>
  <c r="N35"/>
  <c r="M35"/>
  <c r="L35"/>
  <c r="N33"/>
  <c r="M33"/>
  <c r="L33"/>
  <c r="L32"/>
  <c r="N30"/>
  <c r="M30"/>
  <c r="L30"/>
  <c r="N24"/>
  <c r="M24"/>
  <c r="L24"/>
  <c r="N19"/>
  <c r="M19"/>
  <c r="M18"/>
  <c r="L19"/>
  <c r="N18"/>
  <c r="L18"/>
  <c r="N13"/>
  <c r="N12"/>
  <c r="N11"/>
  <c r="M13"/>
  <c r="M12"/>
  <c r="M11"/>
  <c r="L13"/>
  <c r="L12"/>
  <c r="L11"/>
  <c r="F21" i="108"/>
  <c r="E21"/>
  <c r="D21"/>
  <c r="F14"/>
  <c r="F34"/>
  <c r="E14"/>
  <c r="E34"/>
  <c r="E26"/>
  <c r="D23"/>
  <c r="F26"/>
  <c r="F31"/>
  <c r="E31"/>
  <c r="D31"/>
  <c r="F23"/>
  <c r="E23"/>
  <c r="F19"/>
  <c r="E19"/>
  <c r="D19"/>
  <c r="D26"/>
  <c r="L29" i="111"/>
  <c r="M32"/>
  <c r="M51"/>
  <c r="M50"/>
  <c r="N32"/>
  <c r="N29"/>
  <c r="N10"/>
  <c r="L51"/>
  <c r="L50"/>
  <c r="L10"/>
  <c r="M29"/>
  <c r="N51"/>
  <c r="N50"/>
  <c r="M10"/>
  <c r="M82"/>
  <c r="L82"/>
  <c r="N82"/>
</calcChain>
</file>

<file path=xl/sharedStrings.xml><?xml version="1.0" encoding="utf-8"?>
<sst xmlns="http://schemas.openxmlformats.org/spreadsheetml/2006/main" count="626" uniqueCount="226">
  <si>
    <t>Увеличение прочих остатков денежных средств бюджетов поселений</t>
  </si>
  <si>
    <t>№ строки</t>
  </si>
  <si>
    <t>НАЛОГИ НА ИМУЩЕСТВО</t>
  </si>
  <si>
    <t>Налог на имущество физических лиц</t>
  </si>
  <si>
    <t>2</t>
  </si>
  <si>
    <t>01</t>
  </si>
  <si>
    <t>02</t>
  </si>
  <si>
    <t>03</t>
  </si>
  <si>
    <t>06</t>
  </si>
  <si>
    <t>999</t>
  </si>
  <si>
    <t>04</t>
  </si>
  <si>
    <t>10</t>
  </si>
  <si>
    <t>1000</t>
  </si>
  <si>
    <t>001</t>
  </si>
  <si>
    <t>1</t>
  </si>
  <si>
    <t>000</t>
  </si>
  <si>
    <t>00</t>
  </si>
  <si>
    <t>0000</t>
  </si>
  <si>
    <t>110</t>
  </si>
  <si>
    <t>182</t>
  </si>
  <si>
    <t>Налог на доходы физических лиц</t>
  </si>
  <si>
    <t>020</t>
  </si>
  <si>
    <t>030</t>
  </si>
  <si>
    <t>05</t>
  </si>
  <si>
    <t>100</t>
  </si>
  <si>
    <t>024</t>
  </si>
  <si>
    <t>08</t>
  </si>
  <si>
    <t>240</t>
  </si>
  <si>
    <t>230</t>
  </si>
  <si>
    <t>250</t>
  </si>
  <si>
    <t>260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</si>
  <si>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</si>
  <si>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</si>
  <si>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Приложение 3</t>
  </si>
  <si>
    <t>Приложение 4</t>
  </si>
  <si>
    <t>ВСЕГО РАСХОДОВ</t>
  </si>
  <si>
    <t>0801</t>
  </si>
  <si>
    <t>Культура</t>
  </si>
  <si>
    <t>0800</t>
  </si>
  <si>
    <t>КУЛЬТУРА, КИНЕМАТОГРАФИЯ</t>
  </si>
  <si>
    <t>0503</t>
  </si>
  <si>
    <t>Благоустройство</t>
  </si>
  <si>
    <t>0500</t>
  </si>
  <si>
    <t>ЖИЛИЩНО-КОММУНАЛЬНОЕ ХОЗЯЙСТВО</t>
  </si>
  <si>
    <t>0409</t>
  </si>
  <si>
    <t>Дорожное хозяйство (дорожные фонды)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</si>
  <si>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</si>
  <si>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</si>
  <si>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</si>
  <si>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</si>
  <si>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</si>
  <si>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</si>
  <si>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</si>
  <si>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</si>
  <si>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0111</t>
  </si>
  <si>
    <t>Резервные фонды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</si>
  <si>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</si>
  <si>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</si>
  <si>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</si>
  <si>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</si>
  <si>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</si>
  <si>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</si>
  <si>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Приложение 5</t>
  </si>
  <si>
    <t>Обеспечение пожарной безопасности</t>
  </si>
  <si>
    <t>0310</t>
  </si>
  <si>
    <t>Условно утвержденные расходы</t>
  </si>
  <si>
    <t>130</t>
  </si>
  <si>
    <t>Уменьшение прочих остатков денежных средств бюджетов поселений</t>
  </si>
  <si>
    <t>01 05 02 01 10 0000 610</t>
  </si>
  <si>
    <t>Код главного администратора</t>
  </si>
  <si>
    <t>Код классификации источников финансирования дефицита бюджета поселения</t>
  </si>
  <si>
    <t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</si>
  <si>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Наименование показателя бюджетной классификации</t>
  </si>
  <si>
    <t>Раздел-подраздел</t>
  </si>
  <si>
    <t>(тыс. рублей)</t>
  </si>
  <si>
    <t>СОЦИАЛЬНАЯ  ПОЛИТИКА</t>
  </si>
  <si>
    <t>Социальное обеспечение</t>
  </si>
  <si>
    <t>1001</t>
  </si>
  <si>
    <t>Земельный налог</t>
  </si>
  <si>
    <t>040</t>
  </si>
  <si>
    <t>Земельный налог с физических лиц</t>
  </si>
  <si>
    <t>13</t>
  </si>
  <si>
    <t>35</t>
  </si>
  <si>
    <t>118</t>
  </si>
  <si>
    <t>30</t>
  </si>
  <si>
    <t>49</t>
  </si>
  <si>
    <t>995</t>
  </si>
  <si>
    <t>033</t>
  </si>
  <si>
    <t>810</t>
  </si>
  <si>
    <t>0103</t>
  </si>
  <si>
    <t>5003</t>
  </si>
  <si>
    <t>Администрация Машуковского сельсовета Мотыгинского района Красноярского края</t>
  </si>
  <si>
    <t>0707</t>
  </si>
  <si>
    <t xml:space="preserve">к  решению Машуковского сельского  Совета депутатов </t>
  </si>
  <si>
    <t xml:space="preserve">к   решению Машуковского сельского  Совета депутатов </t>
  </si>
  <si>
    <t>7508</t>
  </si>
  <si>
    <t>7412</t>
  </si>
  <si>
    <t>Организация общественных и временных работ</t>
  </si>
  <si>
    <t>0401</t>
  </si>
  <si>
    <t>150</t>
  </si>
  <si>
    <t>11</t>
  </si>
  <si>
    <t>120</t>
  </si>
  <si>
    <t>1049</t>
  </si>
  <si>
    <t>и плановый период 2021-2022 годов"</t>
  </si>
  <si>
    <t>7514</t>
  </si>
  <si>
    <t>29</t>
  </si>
  <si>
    <t>Молодежная политика</t>
  </si>
  <si>
    <t>0113</t>
  </si>
  <si>
    <t>8402</t>
  </si>
  <si>
    <t>"О бюджете Машуковского сельсовета на 2021 год</t>
  </si>
  <si>
    <t>и плановый период 2022- 2023 годов"</t>
  </si>
  <si>
    <t xml:space="preserve">№ </t>
  </si>
  <si>
    <t xml:space="preserve">от            .2020г.     №  108     </t>
  </si>
  <si>
    <t xml:space="preserve">и плановый период 2022-2023 годов" № </t>
  </si>
  <si>
    <t xml:space="preserve">от  ..2020г.                     </t>
  </si>
  <si>
    <t>Главные       администраторы        источников     внутреннего                                                                                                                                           финансирования дефицита                                                                                                                        бюджета поселения на 2021 год и плановый период 2022 - 2023 годов</t>
  </si>
  <si>
    <t>тыс. руб.</t>
  </si>
  <si>
    <t>Код бюджетной классификации</t>
  </si>
  <si>
    <t>Наименование</t>
  </si>
  <si>
    <t>наименование главного администратора доходов местного бюджета</t>
  </si>
  <si>
    <t>Показатели прогноза доходов бюджета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</si>
  <si>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</si>
  <si>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</si>
  <si>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</si>
  <si>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</si>
  <si>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</si>
  <si>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</si>
  <si>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</t>
  </si>
  <si>
    <t>Код эконом. классиф.</t>
  </si>
  <si>
    <t>2021 год</t>
  </si>
  <si>
    <t>2022 год</t>
  </si>
  <si>
    <t>2023 год</t>
  </si>
  <si>
    <t>ДОХОДЫ</t>
  </si>
  <si>
    <t>НАЛОГИ НА ПРИБЫЛЬ, ДОХОДЫ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</si>
  <si>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</si>
  <si>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010</t>
  </si>
  <si>
    <t xml:space="preserve"> -налог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зарегестрированными в качестве индивидуальных предпринимателей, частных нотариусов и других лиц, занимающихся частной практикой</t>
  </si>
  <si>
    <t>Федеральная налоговая служба</t>
  </si>
  <si>
    <t>Управление Федерального казначейства по Красноярскому краю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</si>
  <si>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</si>
  <si>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</si>
  <si>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</si>
  <si>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</si>
  <si>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</si>
  <si>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</si>
  <si>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</si>
  <si>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</si>
  <si>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</si>
  <si>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</si>
  <si>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</si>
  <si>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</si>
  <si>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</si>
  <si>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Госпошлина за совершение нотариальных действий (за исключением действий, совершаемых консульскими учреждениями Российской Федерации)</t>
  </si>
  <si>
    <t>Администрация Машуковского сельсовета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</si>
  <si>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</si>
  <si>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ибо иной платы за передачу в возмездное пользование государственного и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</si>
  <si>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</t>
  </si>
  <si>
    <t>819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</si>
  <si>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</si>
  <si>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Администрация Первомайского сельсовета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</si>
  <si>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</si>
  <si>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http://www.consultant.ru/law/ref/stavki/nalogooblozhenie-buh-uchet/kody-klassifikacii-dohodov-byudzheta/
© КонсультантПлюс, 1992-2015</t>
  </si>
  <si>
    <t>09</t>
  </si>
  <si>
    <t>Прочие поступления от использования имущества, находящегося в государственной и муниципальной собственности 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</si>
  <si>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</si>
  <si>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</si>
  <si>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бюджетных поселений </t>
  </si>
  <si>
    <t>16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</si>
  <si>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</si>
  <si>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</si>
  <si>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</si>
  <si>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 поселения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</si>
  <si>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</si>
  <si>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</si>
  <si>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 бюджетной обеспеченности</t>
  </si>
  <si>
    <t>Дотации на выравнивание  бюджетной обеспеченности муниципальных образований Мотыгинского района из регионального фонда финансовой поддержки за счет средств краевого бюджета</t>
  </si>
  <si>
    <t>Дотации на выравнивание  бюджетной обеспеченности муниципальных образований Мотыгинского района из регионального фонда финансовой поддержки за счет средств районного бюджета</t>
  </si>
  <si>
    <t xml:space="preserve">Прочие субсидии </t>
  </si>
  <si>
    <t>Прочие субсидии бюджетам сельских поселений</t>
  </si>
  <si>
    <t>Прочие субсидии бюджетам сельских поселений (на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населения»)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</si>
  <si>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</si>
  <si>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Субвенции бюджетам </t>
  </si>
  <si>
    <t>8520</t>
  </si>
  <si>
    <t>151</t>
  </si>
  <si>
    <t>Ремонт коммунальнной инфраструктуры</t>
  </si>
  <si>
    <t xml:space="preserve">2 </t>
  </si>
  <si>
    <t>8713</t>
  </si>
  <si>
    <t>Межбюджетные трансферты сельским поселениям на осуществление расходов, изыскательные работы и разработка ПСД на инженерные сети в п. Первомайск для нужд реконструированного объекта Первомайская СОШ и жителей поселения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</si>
  <si>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</si>
  <si>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 (субвенции бюджетам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</si>
  <si>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</si>
  <si>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40</t>
  </si>
  <si>
    <t>Прочие межбюджетные трансферты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</si>
  <si>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</si>
  <si>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(региональные выплаты и выплаты, обеспечивающие уровень заработной платы работника бюджетной сферы не ниже размера минимальной заработной платы (минимального размера оплаты труда) в рамках непрограммных расходов отдельных органов исполнительной власти)</t>
  </si>
  <si>
    <t>Прочие межбюджетные трансферты, передаваемые бюджетам сельских поселений (иной межбюджетный трансферт, передаваемый бюджетам сельских поселений из бюджетов муниципального района на сбалансированность по реализации ими отдельных расходных обязательств)</t>
  </si>
  <si>
    <t>Прочие межбюджетные трансферты, передаваемые бюджетам сельских поселений (на организацию общественных работ на территории Мотыгинского района, обеспечивающих временную занятость и материальную поддержку безработных граждан)</t>
  </si>
  <si>
    <t>821</t>
  </si>
  <si>
    <t>6804</t>
  </si>
  <si>
    <t>Благоустройство (грант)</t>
  </si>
  <si>
    <t>0130</t>
  </si>
  <si>
    <t>Капремонт учреждений культуры (местный)</t>
  </si>
  <si>
    <t>1911</t>
  </si>
  <si>
    <t>Капремонт учреждений культуры (краевой)</t>
  </si>
  <si>
    <t>0050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</si>
  <si>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</si>
  <si>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7594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</si>
  <si>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</si>
  <si>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Мотыгинского района на ремонт коммунальной инфраструктуры</t>
  </si>
  <si>
    <t>8025</t>
  </si>
  <si>
    <t>Проведение мероприятий, посвященных юбилею Мотыгинского района</t>
  </si>
  <si>
    <t>8026</t>
  </si>
  <si>
    <t>Проведение мероприятий, посвященных празднованию 70-летия Победы в ВОВ</t>
  </si>
  <si>
    <t>Подготовка и проведение выборов в органы местного самоуправления</t>
  </si>
  <si>
    <t>07</t>
  </si>
  <si>
    <t>Прочие безвозмездные поступления в бюджет поселения</t>
  </si>
  <si>
    <t>ВСЕГО ДОХОДОВ</t>
  </si>
  <si>
    <t xml:space="preserve">Распределение бюджетных ассигнований по разделам, подразделам  бюджетной классификации расходов бюджетов Российской Федерации на 2021 год и плановый период 2022-2023 годов </t>
  </si>
  <si>
    <t xml:space="preserve">Сумма              на  2021 год </t>
  </si>
  <si>
    <t xml:space="preserve">Сумма                     на  2022 год  </t>
  </si>
  <si>
    <t xml:space="preserve">Сумма                  на  2023 год  </t>
  </si>
  <si>
    <t xml:space="preserve">от    .      .2020г.                    </t>
  </si>
  <si>
    <t>01 05 02 01 10 0000510</t>
  </si>
  <si>
    <t>Дотации бюджетам субъектов Российской Федерации и муниципальных образований</t>
  </si>
  <si>
    <t>075</t>
  </si>
  <si>
    <t>15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</si>
</sst>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72" formatCode="#,##0.0"/>
    <numFmt numFmtId="179" formatCode="#,##0.000"/>
    <numFmt numFmtId="186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b/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2" fillId="0" borderId="0"/>
    <xf numFmtId="0" fontId="1" fillId="0" borderId="0"/>
    <xf numFmtId="0" fontId="6" fillId="0" borderId="0"/>
    <xf numFmtId="0" fontId="23" fillId="0" borderId="0"/>
    <xf numFmtId="0" fontId="14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1" fillId="0" borderId="0" xfId="3"/>
    <xf numFmtId="49" fontId="4" fillId="0" borderId="0" xfId="3" applyNumberFormat="1" applyFont="1"/>
    <xf numFmtId="0" fontId="7" fillId="0" borderId="0" xfId="3" applyFont="1" applyFill="1" applyAlignment="1">
      <alignment horizontal="right"/>
    </xf>
    <xf numFmtId="0" fontId="2" fillId="0" borderId="0" xfId="2" applyFont="1" applyFill="1" applyAlignment="1">
      <alignment horizontal="right"/>
    </xf>
    <xf numFmtId="49" fontId="13" fillId="0" borderId="0" xfId="3" applyNumberFormat="1" applyFont="1"/>
    <xf numFmtId="0" fontId="2" fillId="0" borderId="0" xfId="6" applyFont="1" applyFill="1" applyAlignment="1">
      <alignment horizontal="right"/>
    </xf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172" fontId="2" fillId="0" borderId="0" xfId="0" applyNumberFormat="1" applyFont="1" applyFill="1"/>
    <xf numFmtId="172" fontId="15" fillId="0" borderId="0" xfId="0" applyNumberFormat="1" applyFont="1" applyFill="1"/>
    <xf numFmtId="172" fontId="16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172" fontId="17" fillId="0" borderId="0" xfId="0" applyNumberFormat="1" applyFont="1" applyFill="1"/>
    <xf numFmtId="0" fontId="17" fillId="0" borderId="0" xfId="0" applyFont="1" applyFill="1"/>
    <xf numFmtId="49" fontId="16" fillId="0" borderId="0" xfId="0" applyNumberFormat="1" applyFont="1" applyFill="1" applyAlignment="1">
      <alignment horizontal="right"/>
    </xf>
    <xf numFmtId="172" fontId="15" fillId="0" borderId="0" xfId="0" applyNumberFormat="1" applyFont="1" applyFill="1" applyAlignment="1">
      <alignment horizontal="right"/>
    </xf>
    <xf numFmtId="172" fontId="2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172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19" fillId="0" borderId="0" xfId="0" applyFont="1" applyFill="1"/>
    <xf numFmtId="0" fontId="18" fillId="0" borderId="0" xfId="0" applyFont="1" applyFill="1"/>
    <xf numFmtId="49" fontId="18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/>
    <xf numFmtId="49" fontId="4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/>
    </xf>
    <xf numFmtId="186" fontId="10" fillId="0" borderId="1" xfId="0" applyNumberFormat="1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/>
    </xf>
    <xf numFmtId="186" fontId="4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/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2" fontId="21" fillId="3" borderId="1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5" applyFont="1" applyFill="1" applyBorder="1" applyAlignment="1">
      <alignment wrapText="1"/>
    </xf>
    <xf numFmtId="2" fontId="2" fillId="3" borderId="1" xfId="0" applyNumberFormat="1" applyFont="1" applyFill="1" applyBorder="1" applyAlignment="1">
      <alignment vertical="top"/>
    </xf>
    <xf numFmtId="2" fontId="21" fillId="3" borderId="1" xfId="0" applyNumberFormat="1" applyFont="1" applyFill="1" applyBorder="1" applyAlignment="1">
      <alignment horizontal="right" vertical="top"/>
    </xf>
    <xf numFmtId="2" fontId="2" fillId="3" borderId="1" xfId="0" applyNumberFormat="1" applyFont="1" applyFill="1" applyBorder="1"/>
    <xf numFmtId="2" fontId="21" fillId="3" borderId="1" xfId="0" applyNumberFormat="1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vertical="top" wrapText="1"/>
    </xf>
    <xf numFmtId="49" fontId="21" fillId="3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1" fillId="3" borderId="1" xfId="0" applyNumberFormat="1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2" fontId="21" fillId="0" borderId="1" xfId="0" applyNumberFormat="1" applyFont="1" applyFill="1" applyBorder="1" applyAlignment="1">
      <alignment vertical="top" wrapText="1"/>
    </xf>
    <xf numFmtId="2" fontId="21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Border="1"/>
    <xf numFmtId="49" fontId="21" fillId="3" borderId="1" xfId="0" applyNumberFormat="1" applyFont="1" applyFill="1" applyBorder="1" applyAlignment="1">
      <alignment horizontal="right" vertical="top" wrapText="1"/>
    </xf>
    <xf numFmtId="0" fontId="4" fillId="0" borderId="0" xfId="0" applyFont="1"/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2" fontId="21" fillId="3" borderId="1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right" vertical="top" wrapText="1"/>
    </xf>
    <xf numFmtId="2" fontId="21" fillId="3" borderId="1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textRotation="90"/>
    </xf>
    <xf numFmtId="0" fontId="10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2007" xfId="5"/>
    <cellStyle name="Обычный_Лист1_1" xfId="6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I14"/>
  <sheetViews>
    <sheetView view="pageBreakPreview" topLeftCell="A4" zoomScaleNormal="100" zoomScaleSheetLayoutView="100" workbookViewId="0">
      <selection activeCell="D12" sqref="D12"/>
    </sheetView>
  </sheetViews>
  <sheetFormatPr defaultRowHeight="12.75"/>
  <cols>
    <col min="1" max="1" width="4.5703125" style="1" customWidth="1"/>
    <col min="2" max="2" width="10.85546875" style="1" customWidth="1"/>
    <col min="3" max="3" width="28.28515625" style="1" customWidth="1"/>
    <col min="4" max="4" width="71.28515625" style="1" customWidth="1"/>
    <col min="5" max="16384" width="9.140625" style="1"/>
  </cols>
  <sheetData>
    <row r="1" spans="1:9" ht="18.75">
      <c r="A1" s="53"/>
      <c r="B1" s="53"/>
      <c r="C1" s="53"/>
      <c r="D1" s="27" t="s">
        <v>33</v>
      </c>
      <c r="E1"/>
      <c r="F1" s="2"/>
      <c r="G1" s="3"/>
      <c r="H1" s="4"/>
      <c r="I1" s="4"/>
    </row>
    <row r="2" spans="1:9" ht="15" customHeight="1">
      <c r="A2" s="53"/>
      <c r="B2" s="53"/>
      <c r="C2" s="53"/>
      <c r="D2" s="28" t="s">
        <v>93</v>
      </c>
      <c r="E2"/>
      <c r="F2" s="2"/>
      <c r="G2" s="3"/>
      <c r="H2" s="5"/>
      <c r="I2" s="5"/>
    </row>
    <row r="3" spans="1:9" ht="15.75" customHeight="1">
      <c r="A3" s="53"/>
      <c r="B3" s="53"/>
      <c r="C3" s="53"/>
      <c r="D3" s="28" t="s">
        <v>109</v>
      </c>
      <c r="E3"/>
      <c r="F3" s="2"/>
      <c r="G3" s="3"/>
      <c r="H3" s="5"/>
      <c r="I3" s="5"/>
    </row>
    <row r="4" spans="1:9" ht="15.75" customHeight="1">
      <c r="A4" s="53"/>
      <c r="B4" s="53"/>
      <c r="C4" s="53"/>
      <c r="D4" s="28" t="s">
        <v>113</v>
      </c>
      <c r="E4"/>
      <c r="F4" s="2"/>
      <c r="G4" s="3"/>
      <c r="H4" s="5"/>
      <c r="I4" s="5"/>
    </row>
    <row r="5" spans="1:9" ht="18" customHeight="1">
      <c r="A5" s="53"/>
      <c r="B5" s="53"/>
      <c r="C5" s="53"/>
      <c r="D5" s="28" t="s">
        <v>114</v>
      </c>
      <c r="E5"/>
      <c r="F5" s="2"/>
      <c r="G5" s="6"/>
      <c r="H5" s="7"/>
      <c r="I5" s="7"/>
    </row>
    <row r="6" spans="1:9" ht="69" customHeight="1">
      <c r="A6" s="53"/>
      <c r="B6" s="53"/>
      <c r="C6" s="53"/>
      <c r="D6" s="54"/>
      <c r="E6"/>
      <c r="F6" s="2"/>
      <c r="G6" s="6"/>
      <c r="H6" s="7"/>
      <c r="I6" s="7"/>
    </row>
    <row r="7" spans="1:9" ht="54.75" customHeight="1">
      <c r="B7" s="95" t="s">
        <v>115</v>
      </c>
      <c r="C7" s="95"/>
      <c r="D7" s="95"/>
    </row>
    <row r="8" spans="1:9" ht="18.75">
      <c r="A8" s="96"/>
      <c r="B8" s="96"/>
      <c r="C8" s="96"/>
      <c r="D8" s="96"/>
    </row>
    <row r="9" spans="1:9" ht="18.75">
      <c r="A9" s="53"/>
      <c r="B9" s="53"/>
      <c r="C9" s="53"/>
      <c r="D9" s="53"/>
    </row>
    <row r="10" spans="1:9" ht="72.75" customHeight="1">
      <c r="A10" s="52" t="s">
        <v>1</v>
      </c>
      <c r="B10" s="51" t="s">
        <v>69</v>
      </c>
      <c r="C10" s="51" t="s">
        <v>70</v>
      </c>
      <c r="D10" s="51" t="s">
        <v>71</v>
      </c>
    </row>
    <row r="11" spans="1:9" ht="30" customHeight="1">
      <c r="A11" s="47">
        <v>1</v>
      </c>
      <c r="B11" s="50" t="s">
        <v>88</v>
      </c>
      <c r="C11" s="97" t="s">
        <v>91</v>
      </c>
      <c r="D11" s="98"/>
    </row>
    <row r="12" spans="1:9" ht="32.25" customHeight="1">
      <c r="A12" s="47">
        <v>2</v>
      </c>
      <c r="B12" s="49" t="s">
        <v>88</v>
      </c>
      <c r="C12" s="55" t="s">
        <v>222</v>
      </c>
      <c r="D12" s="46" t="s">
        <v>0</v>
      </c>
    </row>
    <row r="13" spans="1:9" ht="40.5" customHeight="1">
      <c r="A13" s="47">
        <v>3</v>
      </c>
      <c r="B13" s="48" t="s">
        <v>88</v>
      </c>
      <c r="C13" s="47" t="s">
        <v>68</v>
      </c>
      <c r="D13" s="46" t="s">
        <v>67</v>
      </c>
    </row>
    <row r="14" spans="1:9" ht="20.25" customHeight="1"/>
  </sheetData>
  <mergeCells count="3">
    <mergeCell ref="B7:D7"/>
    <mergeCell ref="A8:D8"/>
    <mergeCell ref="C11:D11"/>
  </mergeCells>
  <pageMargins left="0.74803149606299213" right="0.35433070866141736" top="0.6692913385826772" bottom="0.27559055118110237" header="0.31496062992125984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3"/>
  <sheetViews>
    <sheetView tabSelected="1" view="pageBreakPreview" topLeftCell="A36" zoomScaleNormal="100" zoomScaleSheetLayoutView="100" workbookViewId="0">
      <selection activeCell="J38" sqref="J38"/>
    </sheetView>
  </sheetViews>
  <sheetFormatPr defaultRowHeight="12.75"/>
  <cols>
    <col min="1" max="1" width="3.5703125" style="63" customWidth="1"/>
    <col min="2" max="2" width="7.7109375" style="63" customWidth="1"/>
    <col min="3" max="3" width="4" style="63" customWidth="1"/>
    <col min="4" max="5" width="3.7109375" style="63" customWidth="1"/>
    <col min="6" max="6" width="4" style="63" customWidth="1"/>
    <col min="7" max="7" width="3.5703125" style="63" customWidth="1"/>
    <col min="8" max="8" width="5.85546875" style="63" customWidth="1"/>
    <col min="9" max="9" width="4.5703125" style="63" customWidth="1"/>
    <col min="10" max="10" width="40.140625" style="63" customWidth="1"/>
    <col min="11" max="11" width="25.7109375" style="63" customWidth="1"/>
    <col min="12" max="12" width="8.7109375" style="63" customWidth="1"/>
    <col min="13" max="14" width="8.5703125" style="63" customWidth="1"/>
    <col min="15" max="15" width="12.5703125" style="63" customWidth="1"/>
    <col min="16" max="16384" width="9.140625" style="63"/>
  </cols>
  <sheetData>
    <row r="1" spans="1:14" ht="14.25">
      <c r="A1" s="61"/>
      <c r="B1" s="61"/>
      <c r="C1" s="61"/>
      <c r="D1" s="61"/>
      <c r="E1" s="61"/>
      <c r="F1" s="61"/>
      <c r="G1" s="61"/>
      <c r="H1" s="61"/>
      <c r="I1" s="61"/>
      <c r="J1" s="61"/>
      <c r="K1" s="27" t="s">
        <v>34</v>
      </c>
      <c r="L1" s="61"/>
      <c r="M1" s="61"/>
      <c r="N1" s="62"/>
    </row>
    <row r="2" spans="1:14" ht="15">
      <c r="A2" s="61"/>
      <c r="B2" s="61"/>
      <c r="C2" s="61"/>
      <c r="D2" s="61"/>
      <c r="E2" s="61"/>
      <c r="F2" s="61"/>
      <c r="G2" s="61"/>
      <c r="H2" s="61"/>
      <c r="I2" s="61"/>
      <c r="J2" s="61"/>
      <c r="K2" s="28" t="s">
        <v>93</v>
      </c>
      <c r="L2" s="61"/>
      <c r="M2" s="61"/>
      <c r="N2" s="62"/>
    </row>
    <row r="3" spans="1:14" ht="15">
      <c r="A3" s="61"/>
      <c r="B3" s="61"/>
      <c r="C3" s="61"/>
      <c r="D3" s="61"/>
      <c r="E3" s="61"/>
      <c r="F3" s="61"/>
      <c r="G3" s="61"/>
      <c r="H3" s="61"/>
      <c r="I3" s="61"/>
      <c r="J3" s="61"/>
      <c r="K3" s="28" t="s">
        <v>109</v>
      </c>
      <c r="L3" s="61"/>
      <c r="M3" s="61"/>
      <c r="N3" s="62"/>
    </row>
    <row r="4" spans="1:14" ht="15">
      <c r="A4" s="61"/>
      <c r="B4" s="61"/>
      <c r="C4" s="61"/>
      <c r="D4" s="61"/>
      <c r="E4" s="61"/>
      <c r="F4" s="61"/>
      <c r="G4" s="61"/>
      <c r="H4" s="61"/>
      <c r="I4" s="61"/>
      <c r="J4" s="61"/>
      <c r="K4" s="28" t="s">
        <v>110</v>
      </c>
      <c r="L4" s="61"/>
      <c r="M4" s="61"/>
      <c r="N4" s="62"/>
    </row>
    <row r="5" spans="1:14" ht="15">
      <c r="A5" s="61"/>
      <c r="B5" s="61"/>
      <c r="C5" s="61"/>
      <c r="D5" s="61"/>
      <c r="E5" s="61"/>
      <c r="F5" s="61"/>
      <c r="G5" s="61"/>
      <c r="H5" s="61"/>
      <c r="I5" s="61"/>
      <c r="J5" s="61"/>
      <c r="K5" s="28" t="s">
        <v>112</v>
      </c>
      <c r="L5" s="61"/>
      <c r="M5" s="61"/>
      <c r="N5" s="62"/>
    </row>
    <row r="6" spans="1:14" ht="25.5" customHeight="1">
      <c r="A6" s="61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>
      <c r="A7" s="61"/>
      <c r="B7" s="105"/>
      <c r="C7" s="105"/>
      <c r="D7" s="105"/>
      <c r="E7" s="105"/>
      <c r="F7" s="61"/>
      <c r="G7" s="61"/>
      <c r="H7" s="61"/>
      <c r="I7" s="61"/>
      <c r="J7" s="61"/>
      <c r="K7" s="61"/>
      <c r="L7" s="61"/>
      <c r="M7" s="61"/>
      <c r="N7" s="62" t="s">
        <v>116</v>
      </c>
    </row>
    <row r="8" spans="1:14" ht="40.5" customHeight="1">
      <c r="A8" s="64" t="s">
        <v>1</v>
      </c>
      <c r="B8" s="106" t="s">
        <v>117</v>
      </c>
      <c r="C8" s="107"/>
      <c r="D8" s="107"/>
      <c r="E8" s="107"/>
      <c r="F8" s="107"/>
      <c r="G8" s="107"/>
      <c r="H8" s="107"/>
      <c r="I8" s="108"/>
      <c r="J8" s="109" t="s">
        <v>118</v>
      </c>
      <c r="K8" s="109" t="s">
        <v>119</v>
      </c>
      <c r="L8" s="106" t="s">
        <v>120</v>
      </c>
      <c r="M8" s="107"/>
      <c r="N8" s="108"/>
    </row>
    <row r="9" spans="1:14" ht="77.25" customHeight="1">
      <c r="A9" s="64"/>
      <c r="B9" s="64" t="s">
        <v>121</v>
      </c>
      <c r="C9" s="64" t="s">
        <v>122</v>
      </c>
      <c r="D9" s="64" t="s">
        <v>123</v>
      </c>
      <c r="E9" s="64" t="s">
        <v>124</v>
      </c>
      <c r="F9" s="64" t="s">
        <v>125</v>
      </c>
      <c r="G9" s="64" t="s">
        <v>126</v>
      </c>
      <c r="H9" s="64" t="s">
        <v>127</v>
      </c>
      <c r="I9" s="64" t="s">
        <v>128</v>
      </c>
      <c r="J9" s="110"/>
      <c r="K9" s="110"/>
      <c r="L9" s="64" t="s">
        <v>129</v>
      </c>
      <c r="M9" s="64" t="s">
        <v>130</v>
      </c>
      <c r="N9" s="65" t="s">
        <v>131</v>
      </c>
    </row>
    <row r="10" spans="1:14">
      <c r="A10" s="66">
        <v>1</v>
      </c>
      <c r="B10" s="67" t="s">
        <v>15</v>
      </c>
      <c r="C10" s="67">
        <v>1</v>
      </c>
      <c r="D10" s="67" t="s">
        <v>16</v>
      </c>
      <c r="E10" s="67" t="s">
        <v>16</v>
      </c>
      <c r="F10" s="67" t="s">
        <v>15</v>
      </c>
      <c r="G10" s="67" t="s">
        <v>16</v>
      </c>
      <c r="H10" s="67" t="s">
        <v>17</v>
      </c>
      <c r="I10" s="67" t="s">
        <v>15</v>
      </c>
      <c r="J10" s="68" t="s">
        <v>132</v>
      </c>
      <c r="K10" s="68"/>
      <c r="L10" s="69">
        <f>L11+L24+L29+L37+L39+L18</f>
        <v>465.38</v>
      </c>
      <c r="M10" s="69">
        <f>M11+M24+M29+M37+M39+M18</f>
        <v>475.78000000000003</v>
      </c>
      <c r="N10" s="69">
        <f>N11+N24+N29+N37+N39+N18</f>
        <v>488.97999999999996</v>
      </c>
    </row>
    <row r="11" spans="1:14" ht="17.25" customHeight="1">
      <c r="A11" s="70">
        <v>2</v>
      </c>
      <c r="B11" s="93" t="s">
        <v>19</v>
      </c>
      <c r="C11" s="67">
        <v>1</v>
      </c>
      <c r="D11" s="67" t="s">
        <v>5</v>
      </c>
      <c r="E11" s="67" t="s">
        <v>16</v>
      </c>
      <c r="F11" s="67" t="s">
        <v>15</v>
      </c>
      <c r="G11" s="67" t="s">
        <v>16</v>
      </c>
      <c r="H11" s="67" t="s">
        <v>17</v>
      </c>
      <c r="I11" s="67" t="s">
        <v>15</v>
      </c>
      <c r="J11" s="68" t="s">
        <v>133</v>
      </c>
      <c r="K11" s="68"/>
      <c r="L11" s="69">
        <f t="shared" ref="L11:N13" si="0">L12</f>
        <v>81.55</v>
      </c>
      <c r="M11" s="69">
        <f t="shared" si="0"/>
        <v>81.55</v>
      </c>
      <c r="N11" s="69">
        <f t="shared" si="0"/>
        <v>81.55</v>
      </c>
    </row>
    <row r="12" spans="1:14" ht="16.5" customHeight="1">
      <c r="A12" s="70">
        <v>3</v>
      </c>
      <c r="B12" s="93" t="s">
        <v>19</v>
      </c>
      <c r="C12" s="67">
        <v>1</v>
      </c>
      <c r="D12" s="67" t="s">
        <v>5</v>
      </c>
      <c r="E12" s="67" t="s">
        <v>6</v>
      </c>
      <c r="F12" s="67" t="s">
        <v>15</v>
      </c>
      <c r="G12" s="67" t="s">
        <v>5</v>
      </c>
      <c r="H12" s="67" t="s">
        <v>17</v>
      </c>
      <c r="I12" s="67">
        <v>110</v>
      </c>
      <c r="J12" s="68" t="s">
        <v>20</v>
      </c>
      <c r="K12" s="68"/>
      <c r="L12" s="69">
        <f t="shared" si="0"/>
        <v>81.55</v>
      </c>
      <c r="M12" s="69">
        <f t="shared" si="0"/>
        <v>81.55</v>
      </c>
      <c r="N12" s="69">
        <f t="shared" si="0"/>
        <v>81.55</v>
      </c>
    </row>
    <row r="13" spans="1:14" ht="67.5" hidden="1" customHeight="1">
      <c r="A13" s="70">
        <v>4</v>
      </c>
      <c r="B13" s="67">
        <v>182</v>
      </c>
      <c r="C13" s="67" t="s">
        <v>14</v>
      </c>
      <c r="D13" s="67" t="s">
        <v>5</v>
      </c>
      <c r="E13" s="67" t="s">
        <v>6</v>
      </c>
      <c r="F13" s="67" t="s">
        <v>21</v>
      </c>
      <c r="G13" s="67" t="s">
        <v>5</v>
      </c>
      <c r="H13" s="67" t="s">
        <v>17</v>
      </c>
      <c r="I13" s="67">
        <v>110</v>
      </c>
      <c r="J13" s="68" t="s">
        <v>134</v>
      </c>
      <c r="K13" s="68"/>
      <c r="L13" s="69">
        <f t="shared" si="0"/>
        <v>81.55</v>
      </c>
      <c r="M13" s="69">
        <f t="shared" si="0"/>
        <v>81.55</v>
      </c>
      <c r="N13" s="69">
        <f t="shared" si="0"/>
        <v>81.55</v>
      </c>
    </row>
    <row r="14" spans="1:14" ht="118.5" customHeight="1">
      <c r="A14" s="102">
        <v>4</v>
      </c>
      <c r="B14" s="99">
        <v>182</v>
      </c>
      <c r="C14" s="99">
        <v>1</v>
      </c>
      <c r="D14" s="99" t="s">
        <v>5</v>
      </c>
      <c r="E14" s="99" t="s">
        <v>6</v>
      </c>
      <c r="F14" s="99" t="s">
        <v>22</v>
      </c>
      <c r="G14" s="99" t="s">
        <v>5</v>
      </c>
      <c r="H14" s="99" t="s">
        <v>17</v>
      </c>
      <c r="I14" s="99">
        <v>110</v>
      </c>
      <c r="J14" s="100" t="s">
        <v>136</v>
      </c>
      <c r="K14" s="71" t="s">
        <v>137</v>
      </c>
      <c r="L14" s="103">
        <v>81.55</v>
      </c>
      <c r="M14" s="103">
        <v>81.55</v>
      </c>
      <c r="N14" s="72">
        <v>81.55</v>
      </c>
    </row>
    <row r="15" spans="1:14" ht="9" hidden="1" customHeight="1">
      <c r="A15" s="102"/>
      <c r="B15" s="99"/>
      <c r="C15" s="99"/>
      <c r="D15" s="99"/>
      <c r="E15" s="99"/>
      <c r="F15" s="99"/>
      <c r="G15" s="99"/>
      <c r="H15" s="99"/>
      <c r="I15" s="99"/>
      <c r="J15" s="100"/>
      <c r="K15" s="68"/>
      <c r="L15" s="103"/>
      <c r="M15" s="103"/>
      <c r="N15" s="72"/>
    </row>
    <row r="16" spans="1:14" ht="12.75" hidden="1" customHeight="1">
      <c r="A16" s="102"/>
      <c r="B16" s="99"/>
      <c r="C16" s="99"/>
      <c r="D16" s="99"/>
      <c r="E16" s="99"/>
      <c r="F16" s="99"/>
      <c r="G16" s="99"/>
      <c r="H16" s="99"/>
      <c r="I16" s="99"/>
      <c r="J16" s="100"/>
      <c r="K16" s="68"/>
      <c r="L16" s="103"/>
      <c r="M16" s="103"/>
      <c r="N16" s="72"/>
    </row>
    <row r="17" spans="1:14" ht="12.75" hidden="1" customHeight="1">
      <c r="A17" s="102"/>
      <c r="B17" s="99"/>
      <c r="C17" s="99"/>
      <c r="D17" s="99"/>
      <c r="E17" s="99"/>
      <c r="F17" s="99"/>
      <c r="G17" s="99"/>
      <c r="H17" s="99"/>
      <c r="I17" s="99"/>
      <c r="J17" s="100"/>
      <c r="K17" s="68"/>
      <c r="L17" s="103"/>
      <c r="M17" s="103"/>
      <c r="N17" s="72"/>
    </row>
    <row r="18" spans="1:14" ht="39.75" customHeight="1">
      <c r="A18" s="70">
        <v>5</v>
      </c>
      <c r="B18" s="67" t="s">
        <v>24</v>
      </c>
      <c r="C18" s="67" t="s">
        <v>14</v>
      </c>
      <c r="D18" s="67" t="s">
        <v>7</v>
      </c>
      <c r="E18" s="67" t="s">
        <v>16</v>
      </c>
      <c r="F18" s="67" t="s">
        <v>15</v>
      </c>
      <c r="G18" s="67" t="s">
        <v>16</v>
      </c>
      <c r="H18" s="67" t="s">
        <v>17</v>
      </c>
      <c r="I18" s="67" t="s">
        <v>15</v>
      </c>
      <c r="J18" s="68" t="s">
        <v>31</v>
      </c>
      <c r="K18" s="71" t="s">
        <v>138</v>
      </c>
      <c r="L18" s="69">
        <f>L19</f>
        <v>315.7</v>
      </c>
      <c r="M18" s="69">
        <f>M19</f>
        <v>326.10000000000002</v>
      </c>
      <c r="N18" s="69">
        <f>N19</f>
        <v>339.29999999999995</v>
      </c>
    </row>
    <row r="19" spans="1:14" ht="36.75" customHeight="1">
      <c r="A19" s="70">
        <v>6</v>
      </c>
      <c r="B19" s="67" t="s">
        <v>24</v>
      </c>
      <c r="C19" s="67" t="s">
        <v>14</v>
      </c>
      <c r="D19" s="67" t="s">
        <v>7</v>
      </c>
      <c r="E19" s="67" t="s">
        <v>6</v>
      </c>
      <c r="F19" s="67" t="s">
        <v>15</v>
      </c>
      <c r="G19" s="67" t="s">
        <v>5</v>
      </c>
      <c r="H19" s="67" t="s">
        <v>17</v>
      </c>
      <c r="I19" s="67">
        <v>110</v>
      </c>
      <c r="J19" s="73" t="s">
        <v>32</v>
      </c>
      <c r="K19" s="71" t="s">
        <v>138</v>
      </c>
      <c r="L19" s="69">
        <f>L20+L21+L22+L23</f>
        <v>315.7</v>
      </c>
      <c r="M19" s="69">
        <f>M20+M21+M22+M23</f>
        <v>326.10000000000002</v>
      </c>
      <c r="N19" s="69">
        <f>N20+N21+N22+N23</f>
        <v>339.29999999999995</v>
      </c>
    </row>
    <row r="20" spans="1:14" ht="38.25" customHeight="1">
      <c r="A20" s="70">
        <v>7</v>
      </c>
      <c r="B20" s="67" t="s">
        <v>24</v>
      </c>
      <c r="C20" s="67" t="s">
        <v>14</v>
      </c>
      <c r="D20" s="67" t="s">
        <v>7</v>
      </c>
      <c r="E20" s="67" t="s">
        <v>6</v>
      </c>
      <c r="F20" s="67" t="s">
        <v>28</v>
      </c>
      <c r="G20" s="67" t="s">
        <v>5</v>
      </c>
      <c r="H20" s="67" t="s">
        <v>17</v>
      </c>
      <c r="I20" s="67">
        <v>110</v>
      </c>
      <c r="J20" s="68" t="s">
        <v>139</v>
      </c>
      <c r="K20" s="71" t="s">
        <v>138</v>
      </c>
      <c r="L20" s="69">
        <v>144.9</v>
      </c>
      <c r="M20" s="69">
        <v>150</v>
      </c>
      <c r="N20" s="74">
        <v>157.1</v>
      </c>
    </row>
    <row r="21" spans="1:14" ht="64.5" customHeight="1">
      <c r="A21" s="70">
        <v>8</v>
      </c>
      <c r="B21" s="67" t="s">
        <v>24</v>
      </c>
      <c r="C21" s="67" t="s">
        <v>14</v>
      </c>
      <c r="D21" s="67" t="s">
        <v>7</v>
      </c>
      <c r="E21" s="67" t="s">
        <v>6</v>
      </c>
      <c r="F21" s="67" t="s">
        <v>27</v>
      </c>
      <c r="G21" s="67" t="s">
        <v>5</v>
      </c>
      <c r="H21" s="67" t="s">
        <v>17</v>
      </c>
      <c r="I21" s="67">
        <v>110</v>
      </c>
      <c r="J21" s="68" t="s">
        <v>140</v>
      </c>
      <c r="K21" s="71" t="s">
        <v>138</v>
      </c>
      <c r="L21" s="69">
        <v>0.8</v>
      </c>
      <c r="M21" s="69">
        <v>0.8</v>
      </c>
      <c r="N21" s="74">
        <v>0.9</v>
      </c>
    </row>
    <row r="22" spans="1:14" ht="63.75" customHeight="1">
      <c r="A22" s="70">
        <v>9</v>
      </c>
      <c r="B22" s="67" t="s">
        <v>24</v>
      </c>
      <c r="C22" s="67" t="s">
        <v>14</v>
      </c>
      <c r="D22" s="67" t="s">
        <v>7</v>
      </c>
      <c r="E22" s="67" t="s">
        <v>6</v>
      </c>
      <c r="F22" s="67" t="s">
        <v>29</v>
      </c>
      <c r="G22" s="67" t="s">
        <v>5</v>
      </c>
      <c r="H22" s="67" t="s">
        <v>17</v>
      </c>
      <c r="I22" s="67">
        <v>110</v>
      </c>
      <c r="J22" s="68" t="s">
        <v>141</v>
      </c>
      <c r="K22" s="71" t="s">
        <v>138</v>
      </c>
      <c r="L22" s="69">
        <v>190.7</v>
      </c>
      <c r="M22" s="69">
        <v>196.8</v>
      </c>
      <c r="N22" s="74">
        <v>205.4</v>
      </c>
    </row>
    <row r="23" spans="1:14" ht="63.75">
      <c r="A23" s="70">
        <v>10</v>
      </c>
      <c r="B23" s="67" t="s">
        <v>24</v>
      </c>
      <c r="C23" s="67" t="s">
        <v>14</v>
      </c>
      <c r="D23" s="67" t="s">
        <v>7</v>
      </c>
      <c r="E23" s="67" t="s">
        <v>6</v>
      </c>
      <c r="F23" s="67" t="s">
        <v>30</v>
      </c>
      <c r="G23" s="67" t="s">
        <v>5</v>
      </c>
      <c r="H23" s="67" t="s">
        <v>17</v>
      </c>
      <c r="I23" s="67">
        <v>110</v>
      </c>
      <c r="J23" s="68" t="s">
        <v>142</v>
      </c>
      <c r="K23" s="71" t="s">
        <v>138</v>
      </c>
      <c r="L23" s="69">
        <v>-20.7</v>
      </c>
      <c r="M23" s="69">
        <v>-21.5</v>
      </c>
      <c r="N23" s="74">
        <v>-24.1</v>
      </c>
    </row>
    <row r="24" spans="1:14" ht="72.75" hidden="1" customHeight="1">
      <c r="A24" s="70">
        <v>11</v>
      </c>
      <c r="B24" s="67" t="s">
        <v>15</v>
      </c>
      <c r="C24" s="67" t="s">
        <v>14</v>
      </c>
      <c r="D24" s="67" t="s">
        <v>23</v>
      </c>
      <c r="E24" s="67" t="s">
        <v>16</v>
      </c>
      <c r="F24" s="67" t="s">
        <v>15</v>
      </c>
      <c r="G24" s="67" t="s">
        <v>17</v>
      </c>
      <c r="H24" s="67" t="s">
        <v>17</v>
      </c>
      <c r="I24" s="67" t="s">
        <v>15</v>
      </c>
      <c r="J24" s="68" t="s">
        <v>143</v>
      </c>
      <c r="K24" s="68"/>
      <c r="L24" s="75">
        <f>L25+L28</f>
        <v>0</v>
      </c>
      <c r="M24" s="75">
        <f>M25+M28</f>
        <v>0</v>
      </c>
      <c r="N24" s="75">
        <f>N25+N28</f>
        <v>0</v>
      </c>
    </row>
    <row r="25" spans="1:14" ht="72.75" hidden="1" customHeight="1">
      <c r="A25" s="102">
        <v>12</v>
      </c>
      <c r="B25" s="99">
        <v>182</v>
      </c>
      <c r="C25" s="99">
        <v>1</v>
      </c>
      <c r="D25" s="99" t="s">
        <v>23</v>
      </c>
      <c r="E25" s="99" t="s">
        <v>6</v>
      </c>
      <c r="F25" s="99" t="s">
        <v>135</v>
      </c>
      <c r="G25" s="99" t="s">
        <v>6</v>
      </c>
      <c r="H25" s="99" t="s">
        <v>12</v>
      </c>
      <c r="I25" s="99">
        <v>110</v>
      </c>
      <c r="J25" s="100" t="s">
        <v>144</v>
      </c>
      <c r="K25" s="68"/>
      <c r="L25" s="101">
        <v>0</v>
      </c>
      <c r="M25" s="101">
        <v>0</v>
      </c>
      <c r="N25" s="74">
        <v>0</v>
      </c>
    </row>
    <row r="26" spans="1:14" ht="72.75" hidden="1" customHeight="1">
      <c r="A26" s="102"/>
      <c r="B26" s="99"/>
      <c r="C26" s="99"/>
      <c r="D26" s="99"/>
      <c r="E26" s="99"/>
      <c r="F26" s="99"/>
      <c r="G26" s="99"/>
      <c r="H26" s="99"/>
      <c r="I26" s="99"/>
      <c r="J26" s="100"/>
      <c r="K26" s="68"/>
      <c r="L26" s="101"/>
      <c r="M26" s="101"/>
      <c r="N26" s="76"/>
    </row>
    <row r="27" spans="1:14" ht="50.25" hidden="1" customHeight="1">
      <c r="A27" s="102"/>
      <c r="B27" s="99"/>
      <c r="C27" s="99"/>
      <c r="D27" s="99"/>
      <c r="E27" s="99"/>
      <c r="F27" s="99"/>
      <c r="G27" s="99"/>
      <c r="H27" s="99"/>
      <c r="I27" s="99"/>
      <c r="J27" s="100"/>
      <c r="K27" s="68"/>
      <c r="L27" s="101"/>
      <c r="M27" s="101"/>
      <c r="N27" s="76"/>
    </row>
    <row r="28" spans="1:14" ht="39.75" hidden="1" customHeight="1">
      <c r="A28" s="70">
        <v>13</v>
      </c>
      <c r="B28" s="67">
        <v>182</v>
      </c>
      <c r="C28" s="67">
        <v>1</v>
      </c>
      <c r="D28" s="67" t="s">
        <v>23</v>
      </c>
      <c r="E28" s="67" t="s">
        <v>7</v>
      </c>
      <c r="F28" s="67" t="s">
        <v>15</v>
      </c>
      <c r="G28" s="67" t="s">
        <v>5</v>
      </c>
      <c r="H28" s="67" t="s">
        <v>17</v>
      </c>
      <c r="I28" s="67">
        <v>110</v>
      </c>
      <c r="J28" s="68" t="s">
        <v>145</v>
      </c>
      <c r="K28" s="68"/>
      <c r="L28" s="69"/>
      <c r="M28" s="69"/>
      <c r="N28" s="76"/>
    </row>
    <row r="29" spans="1:14" ht="14.25" customHeight="1">
      <c r="A29" s="70">
        <v>11</v>
      </c>
      <c r="B29" s="93" t="s">
        <v>19</v>
      </c>
      <c r="C29" s="67">
        <v>1</v>
      </c>
      <c r="D29" s="67" t="s">
        <v>8</v>
      </c>
      <c r="E29" s="67" t="s">
        <v>16</v>
      </c>
      <c r="F29" s="67" t="s">
        <v>15</v>
      </c>
      <c r="G29" s="67" t="s">
        <v>16</v>
      </c>
      <c r="H29" s="67" t="s">
        <v>17</v>
      </c>
      <c r="I29" s="67" t="s">
        <v>15</v>
      </c>
      <c r="J29" s="68" t="s">
        <v>2</v>
      </c>
      <c r="K29" s="68"/>
      <c r="L29" s="69">
        <f>L30+L32</f>
        <v>59.5</v>
      </c>
      <c r="M29" s="69">
        <f>M30+M32</f>
        <v>59.5</v>
      </c>
      <c r="N29" s="69">
        <f>N30+N32</f>
        <v>59.5</v>
      </c>
    </row>
    <row r="30" spans="1:14" ht="15" customHeight="1">
      <c r="A30" s="70">
        <v>12</v>
      </c>
      <c r="B30" s="93" t="s">
        <v>19</v>
      </c>
      <c r="C30" s="67" t="s">
        <v>14</v>
      </c>
      <c r="D30" s="67" t="s">
        <v>8</v>
      </c>
      <c r="E30" s="67" t="s">
        <v>5</v>
      </c>
      <c r="F30" s="67" t="s">
        <v>15</v>
      </c>
      <c r="G30" s="67" t="s">
        <v>16</v>
      </c>
      <c r="H30" s="67" t="s">
        <v>17</v>
      </c>
      <c r="I30" s="67">
        <v>110</v>
      </c>
      <c r="J30" s="68" t="s">
        <v>3</v>
      </c>
      <c r="K30" s="68"/>
      <c r="L30" s="69">
        <f>L31</f>
        <v>54.26</v>
      </c>
      <c r="M30" s="69">
        <f>M31</f>
        <v>54.26</v>
      </c>
      <c r="N30" s="69">
        <f>N31</f>
        <v>54.26</v>
      </c>
    </row>
    <row r="31" spans="1:14" ht="51.75" customHeight="1">
      <c r="A31" s="70">
        <v>13</v>
      </c>
      <c r="B31" s="67">
        <v>182</v>
      </c>
      <c r="C31" s="67">
        <v>1</v>
      </c>
      <c r="D31" s="67" t="s">
        <v>8</v>
      </c>
      <c r="E31" s="67" t="s">
        <v>5</v>
      </c>
      <c r="F31" s="67" t="s">
        <v>22</v>
      </c>
      <c r="G31" s="67">
        <v>10</v>
      </c>
      <c r="H31" s="67" t="s">
        <v>12</v>
      </c>
      <c r="I31" s="67">
        <v>110</v>
      </c>
      <c r="J31" s="68" t="s">
        <v>146</v>
      </c>
      <c r="K31" s="71" t="s">
        <v>137</v>
      </c>
      <c r="L31" s="77">
        <v>54.26</v>
      </c>
      <c r="M31" s="69">
        <v>54.26</v>
      </c>
      <c r="N31" s="74">
        <v>54.26</v>
      </c>
    </row>
    <row r="32" spans="1:14" ht="25.5">
      <c r="A32" s="70">
        <v>14</v>
      </c>
      <c r="B32" s="67">
        <v>182</v>
      </c>
      <c r="C32" s="67">
        <v>1</v>
      </c>
      <c r="D32" s="67" t="s">
        <v>8</v>
      </c>
      <c r="E32" s="67" t="s">
        <v>8</v>
      </c>
      <c r="F32" s="67" t="s">
        <v>15</v>
      </c>
      <c r="G32" s="67" t="s">
        <v>16</v>
      </c>
      <c r="H32" s="67" t="s">
        <v>17</v>
      </c>
      <c r="I32" s="67">
        <v>110</v>
      </c>
      <c r="J32" s="68" t="s">
        <v>78</v>
      </c>
      <c r="K32" s="71" t="s">
        <v>137</v>
      </c>
      <c r="L32" s="69">
        <f>L33+L35</f>
        <v>5.24</v>
      </c>
      <c r="M32" s="69">
        <f>M33+M35</f>
        <v>5.24</v>
      </c>
      <c r="N32" s="69">
        <f>N33+N35</f>
        <v>5.24</v>
      </c>
    </row>
    <row r="33" spans="1:14" ht="25.5">
      <c r="A33" s="70">
        <v>15</v>
      </c>
      <c r="B33" s="67" t="s">
        <v>19</v>
      </c>
      <c r="C33" s="67" t="s">
        <v>14</v>
      </c>
      <c r="D33" s="67" t="s">
        <v>8</v>
      </c>
      <c r="E33" s="67" t="s">
        <v>8</v>
      </c>
      <c r="F33" s="67" t="s">
        <v>22</v>
      </c>
      <c r="G33" s="67" t="s">
        <v>16</v>
      </c>
      <c r="H33" s="67" t="s">
        <v>17</v>
      </c>
      <c r="I33" s="67" t="s">
        <v>18</v>
      </c>
      <c r="J33" s="68" t="s">
        <v>147</v>
      </c>
      <c r="K33" s="71" t="s">
        <v>137</v>
      </c>
      <c r="L33" s="69">
        <f>L34</f>
        <v>1.74</v>
      </c>
      <c r="M33" s="69">
        <f>M34</f>
        <v>1.74</v>
      </c>
      <c r="N33" s="69">
        <f>N34</f>
        <v>1.74</v>
      </c>
    </row>
    <row r="34" spans="1:14" ht="76.5">
      <c r="A34" s="70">
        <v>16</v>
      </c>
      <c r="B34" s="67" t="s">
        <v>19</v>
      </c>
      <c r="C34" s="67" t="s">
        <v>14</v>
      </c>
      <c r="D34" s="67" t="s">
        <v>8</v>
      </c>
      <c r="E34" s="67" t="s">
        <v>8</v>
      </c>
      <c r="F34" s="67" t="s">
        <v>87</v>
      </c>
      <c r="G34" s="67" t="s">
        <v>11</v>
      </c>
      <c r="H34" s="67" t="s">
        <v>12</v>
      </c>
      <c r="I34" s="67" t="s">
        <v>18</v>
      </c>
      <c r="J34" s="68" t="s">
        <v>148</v>
      </c>
      <c r="K34" s="71" t="s">
        <v>137</v>
      </c>
      <c r="L34" s="69">
        <v>1.74</v>
      </c>
      <c r="M34" s="69">
        <v>1.74</v>
      </c>
      <c r="N34" s="69">
        <v>1.74</v>
      </c>
    </row>
    <row r="35" spans="1:14" ht="13.5" customHeight="1">
      <c r="A35" s="70">
        <v>17</v>
      </c>
      <c r="B35" s="67" t="s">
        <v>19</v>
      </c>
      <c r="C35" s="67" t="s">
        <v>14</v>
      </c>
      <c r="D35" s="67" t="s">
        <v>8</v>
      </c>
      <c r="E35" s="67" t="s">
        <v>8</v>
      </c>
      <c r="F35" s="67" t="s">
        <v>79</v>
      </c>
      <c r="G35" s="67" t="s">
        <v>16</v>
      </c>
      <c r="H35" s="67" t="s">
        <v>17</v>
      </c>
      <c r="I35" s="67" t="s">
        <v>18</v>
      </c>
      <c r="J35" s="68" t="s">
        <v>80</v>
      </c>
      <c r="K35" s="71" t="s">
        <v>137</v>
      </c>
      <c r="L35" s="69">
        <f>L36</f>
        <v>3.5</v>
      </c>
      <c r="M35" s="69">
        <f>M36</f>
        <v>3.5</v>
      </c>
      <c r="N35" s="69">
        <f>N36</f>
        <v>3.5</v>
      </c>
    </row>
    <row r="36" spans="1:14" ht="39.75" customHeight="1">
      <c r="A36" s="70">
        <v>18</v>
      </c>
      <c r="B36" s="67">
        <v>182</v>
      </c>
      <c r="C36" s="67">
        <v>1</v>
      </c>
      <c r="D36" s="67" t="s">
        <v>8</v>
      </c>
      <c r="E36" s="67" t="s">
        <v>8</v>
      </c>
      <c r="F36" s="67" t="s">
        <v>149</v>
      </c>
      <c r="G36" s="67">
        <v>10</v>
      </c>
      <c r="H36" s="67" t="s">
        <v>12</v>
      </c>
      <c r="I36" s="67">
        <v>110</v>
      </c>
      <c r="J36" s="68" t="s">
        <v>150</v>
      </c>
      <c r="K36" s="71" t="s">
        <v>137</v>
      </c>
      <c r="L36" s="69">
        <v>3.5</v>
      </c>
      <c r="M36" s="69">
        <v>3.5</v>
      </c>
      <c r="N36" s="74">
        <v>3.5</v>
      </c>
    </row>
    <row r="37" spans="1:14" ht="16.5" customHeight="1">
      <c r="A37" s="70">
        <v>19</v>
      </c>
      <c r="B37" s="67" t="s">
        <v>15</v>
      </c>
      <c r="C37" s="67">
        <v>1</v>
      </c>
      <c r="D37" s="67" t="s">
        <v>26</v>
      </c>
      <c r="E37" s="67" t="s">
        <v>16</v>
      </c>
      <c r="F37" s="67" t="s">
        <v>15</v>
      </c>
      <c r="G37" s="67" t="s">
        <v>16</v>
      </c>
      <c r="H37" s="67" t="s">
        <v>17</v>
      </c>
      <c r="I37" s="67" t="s">
        <v>15</v>
      </c>
      <c r="J37" s="68" t="s">
        <v>151</v>
      </c>
      <c r="K37" s="68"/>
      <c r="L37" s="69">
        <f>L38</f>
        <v>4.99</v>
      </c>
      <c r="M37" s="69">
        <f>M38</f>
        <v>4.99</v>
      </c>
      <c r="N37" s="69">
        <f>N38</f>
        <v>4.99</v>
      </c>
    </row>
    <row r="38" spans="1:14" ht="55.5" customHeight="1">
      <c r="A38" s="70">
        <v>20</v>
      </c>
      <c r="B38" s="67" t="s">
        <v>88</v>
      </c>
      <c r="C38" s="67" t="s">
        <v>14</v>
      </c>
      <c r="D38" s="67" t="s">
        <v>26</v>
      </c>
      <c r="E38" s="67" t="s">
        <v>10</v>
      </c>
      <c r="F38" s="67" t="s">
        <v>15</v>
      </c>
      <c r="G38" s="67" t="s">
        <v>5</v>
      </c>
      <c r="H38" s="93" t="s">
        <v>12</v>
      </c>
      <c r="I38" s="67" t="s">
        <v>18</v>
      </c>
      <c r="J38" s="94" t="s">
        <v>152</v>
      </c>
      <c r="K38" s="68" t="s">
        <v>153</v>
      </c>
      <c r="L38" s="69">
        <v>4.99</v>
      </c>
      <c r="M38" s="69">
        <v>4.99</v>
      </c>
      <c r="N38" s="69">
        <v>4.99</v>
      </c>
    </row>
    <row r="39" spans="1:14" ht="50.25" customHeight="1">
      <c r="A39" s="102">
        <v>21</v>
      </c>
      <c r="B39" s="99" t="s">
        <v>88</v>
      </c>
      <c r="C39" s="99">
        <v>1</v>
      </c>
      <c r="D39" s="99">
        <v>11</v>
      </c>
      <c r="E39" s="99" t="s">
        <v>16</v>
      </c>
      <c r="F39" s="99" t="s">
        <v>15</v>
      </c>
      <c r="G39" s="99" t="s">
        <v>16</v>
      </c>
      <c r="H39" s="99" t="s">
        <v>17</v>
      </c>
      <c r="I39" s="99" t="s">
        <v>15</v>
      </c>
      <c r="J39" s="100" t="s">
        <v>154</v>
      </c>
      <c r="K39" s="68" t="s">
        <v>153</v>
      </c>
      <c r="L39" s="69">
        <f>L44+L46</f>
        <v>3.64</v>
      </c>
      <c r="M39" s="101">
        <f>M44+M46</f>
        <v>3.64</v>
      </c>
      <c r="N39" s="101">
        <f>N44+N46</f>
        <v>3.64</v>
      </c>
    </row>
    <row r="40" spans="1:14" ht="12.75" hidden="1" customHeight="1">
      <c r="A40" s="102"/>
      <c r="B40" s="99"/>
      <c r="C40" s="99"/>
      <c r="D40" s="99"/>
      <c r="E40" s="99"/>
      <c r="F40" s="99"/>
      <c r="G40" s="99"/>
      <c r="H40" s="99"/>
      <c r="I40" s="99"/>
      <c r="J40" s="100"/>
      <c r="K40" s="68"/>
      <c r="L40" s="69">
        <v>240</v>
      </c>
      <c r="M40" s="101"/>
      <c r="N40" s="101"/>
    </row>
    <row r="41" spans="1:14" ht="104.25" hidden="1" customHeight="1">
      <c r="A41" s="70">
        <v>16</v>
      </c>
      <c r="B41" s="67">
        <v>821</v>
      </c>
      <c r="C41" s="67">
        <v>1</v>
      </c>
      <c r="D41" s="67">
        <v>11</v>
      </c>
      <c r="E41" s="67" t="s">
        <v>23</v>
      </c>
      <c r="F41" s="67" t="s">
        <v>15</v>
      </c>
      <c r="G41" s="67" t="s">
        <v>16</v>
      </c>
      <c r="H41" s="67" t="s">
        <v>17</v>
      </c>
      <c r="I41" s="67">
        <v>120</v>
      </c>
      <c r="J41" s="68" t="s">
        <v>155</v>
      </c>
      <c r="K41" s="68"/>
      <c r="L41" s="69">
        <f>L42</f>
        <v>0</v>
      </c>
      <c r="M41" s="69">
        <f>M42</f>
        <v>0</v>
      </c>
      <c r="N41" s="69">
        <f>N42</f>
        <v>0</v>
      </c>
    </row>
    <row r="42" spans="1:14" ht="66" hidden="1" customHeight="1">
      <c r="A42" s="70">
        <v>17</v>
      </c>
      <c r="B42" s="67">
        <v>0</v>
      </c>
      <c r="C42" s="67">
        <v>1</v>
      </c>
      <c r="D42" s="67">
        <v>11</v>
      </c>
      <c r="E42" s="67" t="s">
        <v>23</v>
      </c>
      <c r="F42" s="67" t="s">
        <v>13</v>
      </c>
      <c r="G42" s="67" t="s">
        <v>16</v>
      </c>
      <c r="H42" s="67" t="s">
        <v>17</v>
      </c>
      <c r="I42" s="67">
        <v>120</v>
      </c>
      <c r="J42" s="68" t="s">
        <v>156</v>
      </c>
      <c r="K42" s="68"/>
      <c r="L42" s="69">
        <f>L44</f>
        <v>0</v>
      </c>
      <c r="M42" s="69">
        <f>M44</f>
        <v>0</v>
      </c>
      <c r="N42" s="76">
        <f>N44</f>
        <v>0</v>
      </c>
    </row>
    <row r="43" spans="1:14" ht="90" hidden="1" customHeight="1">
      <c r="A43" s="70">
        <v>20</v>
      </c>
      <c r="B43" s="67" t="s">
        <v>157</v>
      </c>
      <c r="C43" s="67" t="s">
        <v>14</v>
      </c>
      <c r="D43" s="67" t="s">
        <v>100</v>
      </c>
      <c r="E43" s="67" t="s">
        <v>23</v>
      </c>
      <c r="F43" s="67" t="s">
        <v>21</v>
      </c>
      <c r="G43" s="67" t="s">
        <v>16</v>
      </c>
      <c r="H43" s="67" t="s">
        <v>17</v>
      </c>
      <c r="I43" s="67" t="s">
        <v>101</v>
      </c>
      <c r="J43" s="68" t="s">
        <v>158</v>
      </c>
      <c r="K43" s="68" t="s">
        <v>159</v>
      </c>
      <c r="L43" s="69">
        <v>0</v>
      </c>
      <c r="M43" s="69">
        <v>0</v>
      </c>
      <c r="N43" s="74">
        <v>0</v>
      </c>
    </row>
    <row r="44" spans="1:14" ht="90.75" hidden="1" customHeight="1">
      <c r="A44" s="70">
        <v>21</v>
      </c>
      <c r="B44" s="67">
        <v>819</v>
      </c>
      <c r="C44" s="67">
        <v>1</v>
      </c>
      <c r="D44" s="67">
        <v>11</v>
      </c>
      <c r="E44" s="67" t="s">
        <v>23</v>
      </c>
      <c r="F44" s="67" t="s">
        <v>160</v>
      </c>
      <c r="G44" s="67" t="s">
        <v>11</v>
      </c>
      <c r="H44" s="67" t="s">
        <v>17</v>
      </c>
      <c r="I44" s="67">
        <v>120</v>
      </c>
      <c r="J44" s="78" t="s">
        <v>161</v>
      </c>
      <c r="K44" s="68" t="s">
        <v>159</v>
      </c>
      <c r="L44" s="77">
        <v>0</v>
      </c>
      <c r="M44" s="69">
        <v>0</v>
      </c>
      <c r="N44" s="74">
        <v>0</v>
      </c>
    </row>
    <row r="45" spans="1:14" ht="91.5" hidden="1" customHeight="1">
      <c r="A45" s="70">
        <v>22</v>
      </c>
      <c r="B45" s="67" t="s">
        <v>157</v>
      </c>
      <c r="C45" s="67" t="s">
        <v>14</v>
      </c>
      <c r="D45" s="67" t="s">
        <v>100</v>
      </c>
      <c r="E45" s="67" t="s">
        <v>162</v>
      </c>
      <c r="F45" s="67" t="s">
        <v>79</v>
      </c>
      <c r="G45" s="67" t="s">
        <v>16</v>
      </c>
      <c r="H45" s="67" t="s">
        <v>17</v>
      </c>
      <c r="I45" s="67" t="s">
        <v>101</v>
      </c>
      <c r="J45" s="78" t="s">
        <v>163</v>
      </c>
      <c r="K45" s="68" t="s">
        <v>159</v>
      </c>
      <c r="L45" s="77">
        <v>0</v>
      </c>
      <c r="M45" s="69">
        <v>0</v>
      </c>
      <c r="N45" s="74">
        <v>0</v>
      </c>
    </row>
    <row r="46" spans="1:14" ht="77.25" customHeight="1">
      <c r="A46" s="70">
        <v>22</v>
      </c>
      <c r="B46" s="67" t="s">
        <v>88</v>
      </c>
      <c r="C46" s="67">
        <v>1</v>
      </c>
      <c r="D46" s="67">
        <v>11</v>
      </c>
      <c r="E46" s="93" t="s">
        <v>23</v>
      </c>
      <c r="F46" s="93" t="s">
        <v>224</v>
      </c>
      <c r="G46" s="67">
        <v>10</v>
      </c>
      <c r="H46" s="67" t="s">
        <v>17</v>
      </c>
      <c r="I46" s="67">
        <v>120</v>
      </c>
      <c r="J46" s="68" t="s">
        <v>164</v>
      </c>
      <c r="K46" s="68" t="s">
        <v>153</v>
      </c>
      <c r="L46" s="69">
        <v>3.64</v>
      </c>
      <c r="M46" s="69">
        <v>3.64</v>
      </c>
      <c r="N46" s="74">
        <v>3.64</v>
      </c>
    </row>
    <row r="47" spans="1:14" ht="25.5" hidden="1" customHeight="1">
      <c r="A47" s="70"/>
      <c r="B47" s="67" t="s">
        <v>157</v>
      </c>
      <c r="C47" s="67" t="s">
        <v>14</v>
      </c>
      <c r="D47" s="67" t="s">
        <v>81</v>
      </c>
      <c r="E47" s="67" t="s">
        <v>5</v>
      </c>
      <c r="F47" s="67" t="s">
        <v>86</v>
      </c>
      <c r="G47" s="67" t="s">
        <v>11</v>
      </c>
      <c r="H47" s="67" t="s">
        <v>17</v>
      </c>
      <c r="I47" s="67" t="s">
        <v>66</v>
      </c>
      <c r="J47" s="79" t="s">
        <v>165</v>
      </c>
      <c r="K47" s="68" t="s">
        <v>159</v>
      </c>
      <c r="L47" s="69"/>
      <c r="M47" s="69"/>
      <c r="N47" s="74"/>
    </row>
    <row r="48" spans="1:14" ht="38.25" hidden="1" customHeight="1">
      <c r="A48" s="70"/>
      <c r="B48" s="67" t="s">
        <v>157</v>
      </c>
      <c r="C48" s="67"/>
      <c r="D48" s="67"/>
      <c r="E48" s="67"/>
      <c r="F48" s="67"/>
      <c r="G48" s="67"/>
      <c r="H48" s="67"/>
      <c r="I48" s="67"/>
      <c r="J48" s="68" t="s">
        <v>166</v>
      </c>
      <c r="K48" s="68" t="s">
        <v>159</v>
      </c>
      <c r="L48" s="69"/>
      <c r="M48" s="69"/>
      <c r="N48" s="74"/>
    </row>
    <row r="49" spans="1:16" ht="77.25" hidden="1" customHeight="1">
      <c r="A49" s="70"/>
      <c r="B49" s="67" t="s">
        <v>157</v>
      </c>
      <c r="C49" s="67" t="s">
        <v>14</v>
      </c>
      <c r="D49" s="67" t="s">
        <v>167</v>
      </c>
      <c r="E49" s="67" t="s">
        <v>168</v>
      </c>
      <c r="F49" s="67" t="s">
        <v>169</v>
      </c>
      <c r="G49" s="67" t="s">
        <v>11</v>
      </c>
      <c r="H49" s="67" t="s">
        <v>17</v>
      </c>
      <c r="I49" s="80" t="s">
        <v>170</v>
      </c>
      <c r="J49" s="68" t="s">
        <v>171</v>
      </c>
      <c r="K49" s="68" t="s">
        <v>159</v>
      </c>
      <c r="L49" s="69"/>
      <c r="M49" s="69"/>
      <c r="N49" s="74"/>
    </row>
    <row r="50" spans="1:16" ht="17.25" customHeight="1">
      <c r="A50" s="70">
        <v>23</v>
      </c>
      <c r="B50" s="67" t="s">
        <v>15</v>
      </c>
      <c r="C50" s="67">
        <v>2</v>
      </c>
      <c r="D50" s="67" t="s">
        <v>16</v>
      </c>
      <c r="E50" s="67" t="s">
        <v>16</v>
      </c>
      <c r="F50" s="67" t="s">
        <v>15</v>
      </c>
      <c r="G50" s="67" t="s">
        <v>16</v>
      </c>
      <c r="H50" s="67" t="s">
        <v>17</v>
      </c>
      <c r="I50" s="67" t="s">
        <v>15</v>
      </c>
      <c r="J50" s="68" t="s">
        <v>172</v>
      </c>
      <c r="K50" s="68"/>
      <c r="L50" s="69">
        <f>L51</f>
        <v>14281.263999999999</v>
      </c>
      <c r="M50" s="69">
        <f>M51</f>
        <v>14305.784</v>
      </c>
      <c r="N50" s="69">
        <f>N51</f>
        <v>14231.013000000001</v>
      </c>
    </row>
    <row r="51" spans="1:16" ht="39.75" customHeight="1">
      <c r="A51" s="70">
        <v>24</v>
      </c>
      <c r="B51" s="67" t="s">
        <v>15</v>
      </c>
      <c r="C51" s="67">
        <v>2</v>
      </c>
      <c r="D51" s="67" t="s">
        <v>6</v>
      </c>
      <c r="E51" s="67" t="s">
        <v>16</v>
      </c>
      <c r="F51" s="67" t="s">
        <v>15</v>
      </c>
      <c r="G51" s="67" t="s">
        <v>16</v>
      </c>
      <c r="H51" s="67" t="s">
        <v>17</v>
      </c>
      <c r="I51" s="67" t="s">
        <v>15</v>
      </c>
      <c r="J51" s="68" t="s">
        <v>173</v>
      </c>
      <c r="K51" s="68" t="s">
        <v>153</v>
      </c>
      <c r="L51" s="77">
        <f>L52+L56+L60+L66</f>
        <v>14281.263999999999</v>
      </c>
      <c r="M51" s="77">
        <f>M52+M56+M60+M66</f>
        <v>14305.784</v>
      </c>
      <c r="N51" s="77">
        <f>N52+N56+N60+N66</f>
        <v>14231.013000000001</v>
      </c>
    </row>
    <row r="52" spans="1:16" ht="27.75" customHeight="1">
      <c r="A52" s="70">
        <v>25</v>
      </c>
      <c r="B52" s="67" t="s">
        <v>88</v>
      </c>
      <c r="C52" s="67">
        <v>2</v>
      </c>
      <c r="D52" s="67" t="s">
        <v>6</v>
      </c>
      <c r="E52" s="93" t="s">
        <v>225</v>
      </c>
      <c r="F52" s="67" t="s">
        <v>15</v>
      </c>
      <c r="G52" s="67" t="s">
        <v>16</v>
      </c>
      <c r="H52" s="67" t="s">
        <v>17</v>
      </c>
      <c r="I52" s="67" t="s">
        <v>99</v>
      </c>
      <c r="J52" s="94" t="s">
        <v>223</v>
      </c>
      <c r="K52" s="68" t="s">
        <v>153</v>
      </c>
      <c r="L52" s="77">
        <f>L53</f>
        <v>4873.3500000000004</v>
      </c>
      <c r="M52" s="77">
        <f>M53</f>
        <v>4619.6000000000004</v>
      </c>
      <c r="N52" s="77">
        <f>N53</f>
        <v>4619.6000000000004</v>
      </c>
    </row>
    <row r="53" spans="1:16" ht="24.75" customHeight="1">
      <c r="A53" s="70">
        <v>26</v>
      </c>
      <c r="B53" s="67" t="s">
        <v>88</v>
      </c>
      <c r="C53" s="67">
        <v>2</v>
      </c>
      <c r="D53" s="67" t="s">
        <v>6</v>
      </c>
      <c r="E53" s="93" t="s">
        <v>225</v>
      </c>
      <c r="F53" s="67" t="s">
        <v>13</v>
      </c>
      <c r="G53" s="67" t="s">
        <v>16</v>
      </c>
      <c r="H53" s="67" t="s">
        <v>17</v>
      </c>
      <c r="I53" s="67" t="s">
        <v>99</v>
      </c>
      <c r="J53" s="68" t="s">
        <v>174</v>
      </c>
      <c r="K53" s="68" t="s">
        <v>153</v>
      </c>
      <c r="L53" s="77">
        <f>L54+L55</f>
        <v>4873.3500000000004</v>
      </c>
      <c r="M53" s="77">
        <f>M54+M55</f>
        <v>4619.6000000000004</v>
      </c>
      <c r="N53" s="77">
        <f>N54+N55</f>
        <v>4619.6000000000004</v>
      </c>
    </row>
    <row r="54" spans="1:16" ht="66" customHeight="1">
      <c r="A54" s="70">
        <v>27</v>
      </c>
      <c r="B54" s="67" t="s">
        <v>88</v>
      </c>
      <c r="C54" s="67">
        <v>2</v>
      </c>
      <c r="D54" s="67" t="s">
        <v>6</v>
      </c>
      <c r="E54" s="93" t="s">
        <v>225</v>
      </c>
      <c r="F54" s="67" t="s">
        <v>13</v>
      </c>
      <c r="G54" s="67">
        <v>10</v>
      </c>
      <c r="H54" s="67" t="s">
        <v>58</v>
      </c>
      <c r="I54" s="67" t="s">
        <v>99</v>
      </c>
      <c r="J54" s="68" t="s">
        <v>175</v>
      </c>
      <c r="K54" s="68" t="s">
        <v>153</v>
      </c>
      <c r="L54" s="77">
        <v>1197.3399999999999</v>
      </c>
      <c r="M54" s="69">
        <v>730.71</v>
      </c>
      <c r="N54" s="69">
        <v>730.71</v>
      </c>
    </row>
    <row r="55" spans="1:16" ht="63.75" customHeight="1">
      <c r="A55" s="70">
        <v>28</v>
      </c>
      <c r="B55" s="67" t="s">
        <v>88</v>
      </c>
      <c r="C55" s="67" t="s">
        <v>4</v>
      </c>
      <c r="D55" s="67" t="s">
        <v>6</v>
      </c>
      <c r="E55" s="93" t="s">
        <v>225</v>
      </c>
      <c r="F55" s="67" t="s">
        <v>13</v>
      </c>
      <c r="G55" s="67">
        <v>10</v>
      </c>
      <c r="H55" s="67" t="s">
        <v>89</v>
      </c>
      <c r="I55" s="67" t="s">
        <v>99</v>
      </c>
      <c r="J55" s="68" t="s">
        <v>176</v>
      </c>
      <c r="K55" s="68" t="s">
        <v>153</v>
      </c>
      <c r="L55" s="77">
        <v>3676.01</v>
      </c>
      <c r="M55" s="69">
        <v>3888.89</v>
      </c>
      <c r="N55" s="74">
        <v>3888.89</v>
      </c>
    </row>
    <row r="56" spans="1:16" ht="25.5">
      <c r="A56" s="70">
        <v>29</v>
      </c>
      <c r="B56" s="67" t="s">
        <v>88</v>
      </c>
      <c r="C56" s="67" t="s">
        <v>4</v>
      </c>
      <c r="D56" s="67" t="s">
        <v>6</v>
      </c>
      <c r="E56" s="67" t="s">
        <v>105</v>
      </c>
      <c r="F56" s="67" t="s">
        <v>15</v>
      </c>
      <c r="G56" s="67" t="s">
        <v>16</v>
      </c>
      <c r="H56" s="67" t="s">
        <v>17</v>
      </c>
      <c r="I56" s="67" t="s">
        <v>99</v>
      </c>
      <c r="J56" s="68" t="s">
        <v>177</v>
      </c>
      <c r="K56" s="68" t="s">
        <v>153</v>
      </c>
      <c r="L56" s="77">
        <f>L57</f>
        <v>600.24400000000003</v>
      </c>
      <c r="M56" s="69">
        <f>M57</f>
        <v>622.26400000000001</v>
      </c>
      <c r="N56" s="74">
        <f>N57</f>
        <v>645.16300000000001</v>
      </c>
    </row>
    <row r="57" spans="1:16" ht="25.5">
      <c r="A57" s="70">
        <v>30</v>
      </c>
      <c r="B57" s="67" t="s">
        <v>88</v>
      </c>
      <c r="C57" s="67" t="s">
        <v>4</v>
      </c>
      <c r="D57" s="67" t="s">
        <v>6</v>
      </c>
      <c r="E57" s="67" t="s">
        <v>105</v>
      </c>
      <c r="F57" s="67" t="s">
        <v>9</v>
      </c>
      <c r="G57" s="67" t="s">
        <v>11</v>
      </c>
      <c r="H57" s="93" t="s">
        <v>96</v>
      </c>
      <c r="I57" s="67" t="s">
        <v>99</v>
      </c>
      <c r="J57" s="68" t="s">
        <v>178</v>
      </c>
      <c r="K57" s="68" t="s">
        <v>153</v>
      </c>
      <c r="L57" s="77">
        <f>L58+L59</f>
        <v>600.24400000000003</v>
      </c>
      <c r="M57" s="69">
        <f>M58+M59</f>
        <v>622.26400000000001</v>
      </c>
      <c r="N57" s="74">
        <f>N58+N59</f>
        <v>645.16300000000001</v>
      </c>
    </row>
    <row r="58" spans="1:16" ht="78" customHeight="1">
      <c r="A58" s="70">
        <v>31</v>
      </c>
      <c r="B58" s="67" t="s">
        <v>88</v>
      </c>
      <c r="C58" s="67" t="s">
        <v>4</v>
      </c>
      <c r="D58" s="67" t="s">
        <v>6</v>
      </c>
      <c r="E58" s="67" t="s">
        <v>105</v>
      </c>
      <c r="F58" s="67" t="s">
        <v>9</v>
      </c>
      <c r="G58" s="67" t="s">
        <v>11</v>
      </c>
      <c r="H58" s="67" t="s">
        <v>96</v>
      </c>
      <c r="I58" s="67" t="s">
        <v>99</v>
      </c>
      <c r="J58" s="68" t="s">
        <v>179</v>
      </c>
      <c r="K58" s="68" t="s">
        <v>153</v>
      </c>
      <c r="L58" s="77">
        <v>49.844000000000001</v>
      </c>
      <c r="M58" s="69">
        <v>49.844000000000001</v>
      </c>
      <c r="N58" s="77">
        <v>49.844000000000001</v>
      </c>
    </row>
    <row r="59" spans="1:16" ht="63.75">
      <c r="A59" s="70">
        <v>32</v>
      </c>
      <c r="B59" s="67" t="s">
        <v>88</v>
      </c>
      <c r="C59" s="67" t="s">
        <v>4</v>
      </c>
      <c r="D59" s="67" t="s">
        <v>6</v>
      </c>
      <c r="E59" s="67" t="s">
        <v>105</v>
      </c>
      <c r="F59" s="67" t="s">
        <v>9</v>
      </c>
      <c r="G59" s="67" t="s">
        <v>11</v>
      </c>
      <c r="H59" s="67" t="s">
        <v>95</v>
      </c>
      <c r="I59" s="67" t="s">
        <v>99</v>
      </c>
      <c r="J59" s="81" t="s">
        <v>180</v>
      </c>
      <c r="K59" s="68" t="s">
        <v>153</v>
      </c>
      <c r="L59" s="77">
        <v>550.4</v>
      </c>
      <c r="M59" s="77">
        <v>572.41999999999996</v>
      </c>
      <c r="N59" s="77">
        <v>595.31899999999996</v>
      </c>
      <c r="P59" s="8"/>
    </row>
    <row r="60" spans="1:16" ht="25.5">
      <c r="A60" s="70">
        <v>33</v>
      </c>
      <c r="B60" s="67" t="s">
        <v>88</v>
      </c>
      <c r="C60" s="67">
        <v>2</v>
      </c>
      <c r="D60" s="67" t="s">
        <v>6</v>
      </c>
      <c r="E60" s="67" t="s">
        <v>84</v>
      </c>
      <c r="F60" s="67" t="s">
        <v>15</v>
      </c>
      <c r="G60" s="67" t="s">
        <v>16</v>
      </c>
      <c r="H60" s="67" t="s">
        <v>17</v>
      </c>
      <c r="I60" s="67" t="s">
        <v>99</v>
      </c>
      <c r="J60" s="68" t="s">
        <v>181</v>
      </c>
      <c r="K60" s="68" t="s">
        <v>153</v>
      </c>
      <c r="L60" s="77">
        <f>L63</f>
        <v>98.070000000000007</v>
      </c>
      <c r="M60" s="77">
        <f>M63</f>
        <v>100.57000000000001</v>
      </c>
      <c r="N60" s="77">
        <f>N63</f>
        <v>2.9</v>
      </c>
      <c r="P60" s="8"/>
    </row>
    <row r="61" spans="1:16" ht="25.5" hidden="1" customHeight="1">
      <c r="A61" s="70">
        <v>35</v>
      </c>
      <c r="B61" s="67" t="s">
        <v>157</v>
      </c>
      <c r="C61" s="67" t="s">
        <v>4</v>
      </c>
      <c r="D61" s="67" t="s">
        <v>6</v>
      </c>
      <c r="E61" s="67" t="s">
        <v>85</v>
      </c>
      <c r="F61" s="67" t="s">
        <v>9</v>
      </c>
      <c r="G61" s="67" t="s">
        <v>11</v>
      </c>
      <c r="H61" s="67" t="s">
        <v>182</v>
      </c>
      <c r="I61" s="67" t="s">
        <v>183</v>
      </c>
      <c r="J61" s="68" t="s">
        <v>184</v>
      </c>
      <c r="K61" s="68" t="s">
        <v>159</v>
      </c>
      <c r="L61" s="77"/>
      <c r="M61" s="77">
        <v>0</v>
      </c>
      <c r="N61" s="77">
        <v>0</v>
      </c>
      <c r="P61" s="8"/>
    </row>
    <row r="62" spans="1:16" ht="78.75" hidden="1" customHeight="1">
      <c r="A62" s="70">
        <v>36</v>
      </c>
      <c r="B62" s="67" t="s">
        <v>157</v>
      </c>
      <c r="C62" s="67" t="s">
        <v>185</v>
      </c>
      <c r="D62" s="67" t="s">
        <v>6</v>
      </c>
      <c r="E62" s="67" t="s">
        <v>85</v>
      </c>
      <c r="F62" s="67" t="s">
        <v>9</v>
      </c>
      <c r="G62" s="67" t="s">
        <v>11</v>
      </c>
      <c r="H62" s="67" t="s">
        <v>186</v>
      </c>
      <c r="I62" s="67" t="s">
        <v>183</v>
      </c>
      <c r="J62" s="68" t="s">
        <v>187</v>
      </c>
      <c r="K62" s="68" t="s">
        <v>159</v>
      </c>
      <c r="L62" s="77">
        <v>0</v>
      </c>
      <c r="M62" s="77">
        <v>0</v>
      </c>
      <c r="N62" s="77">
        <v>0</v>
      </c>
      <c r="P62" s="8"/>
    </row>
    <row r="63" spans="1:16" ht="38.25">
      <c r="A63" s="70">
        <v>34</v>
      </c>
      <c r="B63" s="67" t="s">
        <v>88</v>
      </c>
      <c r="C63" s="67">
        <v>2</v>
      </c>
      <c r="D63" s="67" t="s">
        <v>6</v>
      </c>
      <c r="E63" s="67" t="s">
        <v>84</v>
      </c>
      <c r="F63" s="67" t="s">
        <v>25</v>
      </c>
      <c r="G63" s="67">
        <v>10</v>
      </c>
      <c r="H63" s="67" t="s">
        <v>17</v>
      </c>
      <c r="I63" s="67" t="s">
        <v>99</v>
      </c>
      <c r="J63" s="68" t="s">
        <v>188</v>
      </c>
      <c r="K63" s="68" t="s">
        <v>153</v>
      </c>
      <c r="L63" s="69">
        <f>L64+L65</f>
        <v>98.070000000000007</v>
      </c>
      <c r="M63" s="69">
        <f>M64+M65</f>
        <v>100.57000000000001</v>
      </c>
      <c r="N63" s="69">
        <f>N64</f>
        <v>2.9</v>
      </c>
    </row>
    <row r="64" spans="1:16" ht="91.5" customHeight="1">
      <c r="A64" s="70">
        <v>35</v>
      </c>
      <c r="B64" s="67" t="s">
        <v>88</v>
      </c>
      <c r="C64" s="67">
        <v>2</v>
      </c>
      <c r="D64" s="67" t="s">
        <v>6</v>
      </c>
      <c r="E64" s="67" t="s">
        <v>84</v>
      </c>
      <c r="F64" s="67" t="s">
        <v>25</v>
      </c>
      <c r="G64" s="67">
        <v>10</v>
      </c>
      <c r="H64" s="67" t="s">
        <v>104</v>
      </c>
      <c r="I64" s="67" t="s">
        <v>99</v>
      </c>
      <c r="J64" s="68" t="s">
        <v>189</v>
      </c>
      <c r="K64" s="68" t="s">
        <v>153</v>
      </c>
      <c r="L64" s="77">
        <v>2.9</v>
      </c>
      <c r="M64" s="77">
        <v>2.9</v>
      </c>
      <c r="N64" s="77">
        <v>2.9</v>
      </c>
    </row>
    <row r="65" spans="1:15" ht="51.75" customHeight="1">
      <c r="A65" s="70">
        <v>36</v>
      </c>
      <c r="B65" s="67" t="s">
        <v>88</v>
      </c>
      <c r="C65" s="67">
        <v>2</v>
      </c>
      <c r="D65" s="67" t="s">
        <v>6</v>
      </c>
      <c r="E65" s="67" t="s">
        <v>82</v>
      </c>
      <c r="F65" s="67" t="s">
        <v>83</v>
      </c>
      <c r="G65" s="67">
        <v>10</v>
      </c>
      <c r="H65" s="67" t="s">
        <v>17</v>
      </c>
      <c r="I65" s="67" t="s">
        <v>99</v>
      </c>
      <c r="J65" s="68" t="s">
        <v>190</v>
      </c>
      <c r="K65" s="68" t="s">
        <v>153</v>
      </c>
      <c r="L65" s="77">
        <v>95.17</v>
      </c>
      <c r="M65" s="69">
        <v>97.67</v>
      </c>
      <c r="N65" s="69">
        <v>0</v>
      </c>
    </row>
    <row r="66" spans="1:15" ht="25.5">
      <c r="A66" s="70">
        <v>37</v>
      </c>
      <c r="B66" s="67" t="s">
        <v>88</v>
      </c>
      <c r="C66" s="67">
        <v>2</v>
      </c>
      <c r="D66" s="67" t="s">
        <v>6</v>
      </c>
      <c r="E66" s="67" t="s">
        <v>191</v>
      </c>
      <c r="F66" s="67" t="s">
        <v>15</v>
      </c>
      <c r="G66" s="67" t="s">
        <v>16</v>
      </c>
      <c r="H66" s="67" t="s">
        <v>17</v>
      </c>
      <c r="I66" s="67" t="s">
        <v>99</v>
      </c>
      <c r="J66" s="68" t="s">
        <v>192</v>
      </c>
      <c r="K66" s="68" t="s">
        <v>153</v>
      </c>
      <c r="L66" s="77">
        <f>L67</f>
        <v>8709.6</v>
      </c>
      <c r="M66" s="69">
        <f>M67</f>
        <v>8963.35</v>
      </c>
      <c r="N66" s="69">
        <f>N67</f>
        <v>8963.35</v>
      </c>
    </row>
    <row r="67" spans="1:15" ht="25.5">
      <c r="A67" s="70">
        <v>38</v>
      </c>
      <c r="B67" s="67" t="s">
        <v>88</v>
      </c>
      <c r="C67" s="67">
        <v>2</v>
      </c>
      <c r="D67" s="67" t="s">
        <v>6</v>
      </c>
      <c r="E67" s="67" t="s">
        <v>85</v>
      </c>
      <c r="F67" s="67">
        <v>999</v>
      </c>
      <c r="G67" s="67">
        <v>10</v>
      </c>
      <c r="H67" s="67" t="s">
        <v>17</v>
      </c>
      <c r="I67" s="67" t="s">
        <v>99</v>
      </c>
      <c r="J67" s="68" t="s">
        <v>193</v>
      </c>
      <c r="K67" s="68" t="s">
        <v>153</v>
      </c>
      <c r="L67" s="77">
        <f>L69</f>
        <v>8709.6</v>
      </c>
      <c r="M67" s="69">
        <f>M69</f>
        <v>8963.35</v>
      </c>
      <c r="N67" s="69">
        <f>N69</f>
        <v>8963.35</v>
      </c>
    </row>
    <row r="68" spans="1:15" ht="97.5" customHeight="1">
      <c r="A68" s="70">
        <v>39</v>
      </c>
      <c r="B68" s="67" t="s">
        <v>88</v>
      </c>
      <c r="C68" s="67" t="s">
        <v>4</v>
      </c>
      <c r="D68" s="67" t="s">
        <v>6</v>
      </c>
      <c r="E68" s="67" t="s">
        <v>85</v>
      </c>
      <c r="F68" s="67" t="s">
        <v>9</v>
      </c>
      <c r="G68" s="67" t="s">
        <v>11</v>
      </c>
      <c r="H68" s="67" t="s">
        <v>102</v>
      </c>
      <c r="I68" s="67" t="s">
        <v>99</v>
      </c>
      <c r="J68" s="68" t="s">
        <v>194</v>
      </c>
      <c r="K68" s="68" t="s">
        <v>153</v>
      </c>
      <c r="L68" s="77"/>
      <c r="M68" s="69"/>
      <c r="N68" s="69"/>
    </row>
    <row r="69" spans="1:15" ht="86.25" customHeight="1">
      <c r="A69" s="70">
        <v>40</v>
      </c>
      <c r="B69" s="67" t="s">
        <v>88</v>
      </c>
      <c r="C69" s="67">
        <v>2</v>
      </c>
      <c r="D69" s="67" t="s">
        <v>6</v>
      </c>
      <c r="E69" s="67" t="s">
        <v>85</v>
      </c>
      <c r="F69" s="67">
        <v>999</v>
      </c>
      <c r="G69" s="67">
        <v>10</v>
      </c>
      <c r="H69" s="67" t="s">
        <v>90</v>
      </c>
      <c r="I69" s="67" t="s">
        <v>99</v>
      </c>
      <c r="J69" s="68" t="s">
        <v>195</v>
      </c>
      <c r="K69" s="68" t="s">
        <v>153</v>
      </c>
      <c r="L69" s="77">
        <v>8709.6</v>
      </c>
      <c r="M69" s="69">
        <v>8963.35</v>
      </c>
      <c r="N69" s="69">
        <v>8963.35</v>
      </c>
    </row>
    <row r="70" spans="1:15" ht="79.5" customHeight="1">
      <c r="A70" s="70">
        <v>41</v>
      </c>
      <c r="B70" s="67" t="s">
        <v>88</v>
      </c>
      <c r="C70" s="67">
        <v>2</v>
      </c>
      <c r="D70" s="82" t="s">
        <v>6</v>
      </c>
      <c r="E70" s="67" t="s">
        <v>85</v>
      </c>
      <c r="F70" s="67">
        <v>999</v>
      </c>
      <c r="G70" s="67">
        <v>10</v>
      </c>
      <c r="H70" s="67" t="s">
        <v>108</v>
      </c>
      <c r="I70" s="67" t="s">
        <v>99</v>
      </c>
      <c r="J70" s="94" t="s">
        <v>196</v>
      </c>
      <c r="K70" s="68" t="s">
        <v>153</v>
      </c>
      <c r="L70" s="77"/>
      <c r="M70" s="69"/>
      <c r="N70" s="69"/>
    </row>
    <row r="71" spans="1:15" ht="0.75" hidden="1" customHeight="1">
      <c r="A71" s="70">
        <v>35</v>
      </c>
      <c r="B71" s="82" t="s">
        <v>197</v>
      </c>
      <c r="C71" s="82" t="s">
        <v>4</v>
      </c>
      <c r="D71" s="82" t="s">
        <v>6</v>
      </c>
      <c r="E71" s="82" t="s">
        <v>10</v>
      </c>
      <c r="F71" s="82" t="s">
        <v>9</v>
      </c>
      <c r="G71" s="82" t="s">
        <v>11</v>
      </c>
      <c r="H71" s="82" t="s">
        <v>198</v>
      </c>
      <c r="I71" s="82" t="s">
        <v>183</v>
      </c>
      <c r="J71" s="68" t="s">
        <v>199</v>
      </c>
      <c r="K71" s="68"/>
      <c r="L71" s="77"/>
      <c r="M71" s="69"/>
      <c r="N71" s="76"/>
    </row>
    <row r="72" spans="1:15" ht="3.75" hidden="1" customHeight="1">
      <c r="A72" s="70">
        <v>36</v>
      </c>
      <c r="B72" s="82" t="s">
        <v>197</v>
      </c>
      <c r="C72" s="82" t="s">
        <v>4</v>
      </c>
      <c r="D72" s="82" t="s">
        <v>6</v>
      </c>
      <c r="E72" s="82" t="s">
        <v>10</v>
      </c>
      <c r="F72" s="82" t="s">
        <v>9</v>
      </c>
      <c r="G72" s="82" t="s">
        <v>11</v>
      </c>
      <c r="H72" s="83" t="s">
        <v>200</v>
      </c>
      <c r="I72" s="82" t="s">
        <v>183</v>
      </c>
      <c r="J72" s="68" t="s">
        <v>201</v>
      </c>
      <c r="K72" s="68"/>
      <c r="L72" s="77"/>
      <c r="M72" s="69"/>
      <c r="N72" s="76"/>
    </row>
    <row r="73" spans="1:15" ht="0.75" hidden="1" customHeight="1">
      <c r="A73" s="70">
        <v>37</v>
      </c>
      <c r="B73" s="82" t="s">
        <v>197</v>
      </c>
      <c r="C73" s="82" t="s">
        <v>4</v>
      </c>
      <c r="D73" s="82" t="s">
        <v>6</v>
      </c>
      <c r="E73" s="82" t="s">
        <v>10</v>
      </c>
      <c r="F73" s="82" t="s">
        <v>9</v>
      </c>
      <c r="G73" s="82" t="s">
        <v>11</v>
      </c>
      <c r="H73" s="83" t="s">
        <v>202</v>
      </c>
      <c r="I73" s="82" t="s">
        <v>183</v>
      </c>
      <c r="J73" s="68" t="s">
        <v>203</v>
      </c>
      <c r="K73" s="68"/>
      <c r="L73" s="77"/>
      <c r="M73" s="69"/>
      <c r="N73" s="76"/>
    </row>
    <row r="74" spans="1:15" ht="12.75" hidden="1" customHeight="1">
      <c r="A74" s="70">
        <v>35</v>
      </c>
      <c r="B74" s="82" t="s">
        <v>157</v>
      </c>
      <c r="C74" s="82">
        <v>2</v>
      </c>
      <c r="D74" s="82" t="s">
        <v>6</v>
      </c>
      <c r="E74" s="82" t="s">
        <v>10</v>
      </c>
      <c r="F74" s="82">
        <v>999</v>
      </c>
      <c r="G74" s="82">
        <v>10</v>
      </c>
      <c r="H74" s="82" t="s">
        <v>204</v>
      </c>
      <c r="I74" s="82">
        <v>151</v>
      </c>
      <c r="J74" s="68" t="s">
        <v>97</v>
      </c>
      <c r="K74" s="68"/>
      <c r="L74" s="77">
        <v>0</v>
      </c>
      <c r="M74" s="69">
        <v>0</v>
      </c>
      <c r="N74" s="74">
        <v>0</v>
      </c>
    </row>
    <row r="75" spans="1:15" ht="114.75" hidden="1" customHeight="1">
      <c r="A75" s="70">
        <v>36</v>
      </c>
      <c r="B75" s="82" t="s">
        <v>157</v>
      </c>
      <c r="C75" s="82">
        <v>2</v>
      </c>
      <c r="D75" s="82" t="s">
        <v>6</v>
      </c>
      <c r="E75" s="82" t="s">
        <v>10</v>
      </c>
      <c r="F75" s="82">
        <v>999</v>
      </c>
      <c r="G75" s="82">
        <v>10</v>
      </c>
      <c r="H75" s="82" t="s">
        <v>95</v>
      </c>
      <c r="I75" s="82">
        <v>151</v>
      </c>
      <c r="J75" s="68" t="s">
        <v>205</v>
      </c>
      <c r="K75" s="68"/>
      <c r="L75" s="77">
        <v>0</v>
      </c>
      <c r="M75" s="77">
        <v>0</v>
      </c>
      <c r="N75" s="77">
        <v>0</v>
      </c>
      <c r="O75" s="84"/>
    </row>
    <row r="76" spans="1:15" ht="129.75" hidden="1" customHeight="1">
      <c r="A76" s="70">
        <v>37</v>
      </c>
      <c r="B76" s="82" t="s">
        <v>157</v>
      </c>
      <c r="C76" s="82">
        <v>2</v>
      </c>
      <c r="D76" s="82" t="s">
        <v>6</v>
      </c>
      <c r="E76" s="82" t="s">
        <v>10</v>
      </c>
      <c r="F76" s="82">
        <v>999</v>
      </c>
      <c r="G76" s="82">
        <v>10</v>
      </c>
      <c r="H76" s="82" t="s">
        <v>206</v>
      </c>
      <c r="I76" s="82">
        <v>151</v>
      </c>
      <c r="J76" s="68" t="s">
        <v>207</v>
      </c>
      <c r="K76" s="68"/>
      <c r="L76" s="77">
        <v>0</v>
      </c>
      <c r="M76" s="77">
        <v>0</v>
      </c>
      <c r="N76" s="77">
        <v>0</v>
      </c>
      <c r="O76" s="84"/>
    </row>
    <row r="77" spans="1:15" ht="38.25" hidden="1" customHeight="1">
      <c r="A77" s="70">
        <v>38</v>
      </c>
      <c r="B77" s="82" t="s">
        <v>157</v>
      </c>
      <c r="C77" s="82" t="s">
        <v>4</v>
      </c>
      <c r="D77" s="82" t="s">
        <v>6</v>
      </c>
      <c r="E77" s="82" t="s">
        <v>10</v>
      </c>
      <c r="F77" s="82" t="s">
        <v>9</v>
      </c>
      <c r="G77" s="82" t="s">
        <v>11</v>
      </c>
      <c r="H77" s="82" t="s">
        <v>182</v>
      </c>
      <c r="I77" s="82" t="s">
        <v>183</v>
      </c>
      <c r="J77" s="85" t="s">
        <v>208</v>
      </c>
      <c r="K77" s="85"/>
      <c r="L77" s="77">
        <v>0</v>
      </c>
      <c r="M77" s="77">
        <v>0</v>
      </c>
      <c r="N77" s="77">
        <v>0</v>
      </c>
      <c r="O77" s="84"/>
    </row>
    <row r="78" spans="1:15" ht="27.75" hidden="1" customHeight="1">
      <c r="A78" s="70">
        <v>39</v>
      </c>
      <c r="B78" s="82" t="s">
        <v>157</v>
      </c>
      <c r="C78" s="82" t="s">
        <v>4</v>
      </c>
      <c r="D78" s="82" t="s">
        <v>6</v>
      </c>
      <c r="E78" s="82" t="s">
        <v>10</v>
      </c>
      <c r="F78" s="82" t="s">
        <v>9</v>
      </c>
      <c r="G78" s="82" t="s">
        <v>11</v>
      </c>
      <c r="H78" s="82" t="s">
        <v>209</v>
      </c>
      <c r="I78" s="82" t="s">
        <v>183</v>
      </c>
      <c r="J78" s="68" t="s">
        <v>210</v>
      </c>
      <c r="K78" s="68"/>
      <c r="L78" s="77">
        <v>0</v>
      </c>
      <c r="M78" s="77">
        <v>0</v>
      </c>
      <c r="N78" s="77">
        <v>0</v>
      </c>
      <c r="O78" s="84"/>
    </row>
    <row r="79" spans="1:15" ht="27" hidden="1" customHeight="1">
      <c r="A79" s="70">
        <v>40</v>
      </c>
      <c r="B79" s="82" t="s">
        <v>157</v>
      </c>
      <c r="C79" s="82" t="s">
        <v>4</v>
      </c>
      <c r="D79" s="82" t="s">
        <v>6</v>
      </c>
      <c r="E79" s="82" t="s">
        <v>10</v>
      </c>
      <c r="F79" s="82" t="s">
        <v>9</v>
      </c>
      <c r="G79" s="82" t="s">
        <v>11</v>
      </c>
      <c r="H79" s="82" t="s">
        <v>211</v>
      </c>
      <c r="I79" s="82" t="s">
        <v>183</v>
      </c>
      <c r="J79" s="68" t="s">
        <v>212</v>
      </c>
      <c r="K79" s="68"/>
      <c r="L79" s="77">
        <v>0</v>
      </c>
      <c r="M79" s="77">
        <v>0</v>
      </c>
      <c r="N79" s="77">
        <v>0</v>
      </c>
      <c r="O79" s="84"/>
    </row>
    <row r="80" spans="1:15" ht="0.75" customHeight="1">
      <c r="A80" s="66">
        <v>42</v>
      </c>
      <c r="B80" s="86">
        <v>821</v>
      </c>
      <c r="C80" s="86">
        <v>2</v>
      </c>
      <c r="D80" s="86" t="s">
        <v>6</v>
      </c>
      <c r="E80" s="86" t="s">
        <v>10</v>
      </c>
      <c r="F80" s="86">
        <v>999</v>
      </c>
      <c r="G80" s="86">
        <v>10</v>
      </c>
      <c r="H80" s="86">
        <v>6901</v>
      </c>
      <c r="I80" s="86">
        <v>151</v>
      </c>
      <c r="J80" s="87" t="s">
        <v>213</v>
      </c>
      <c r="K80" s="87"/>
      <c r="L80" s="88"/>
      <c r="M80" s="89"/>
      <c r="N80" s="90"/>
    </row>
    <row r="81" spans="1:14" ht="12" hidden="1" customHeight="1">
      <c r="A81" s="66">
        <v>41</v>
      </c>
      <c r="B81" s="86">
        <v>821</v>
      </c>
      <c r="C81" s="86">
        <v>2</v>
      </c>
      <c r="D81" s="86" t="s">
        <v>214</v>
      </c>
      <c r="E81" s="86" t="s">
        <v>23</v>
      </c>
      <c r="F81" s="86" t="s">
        <v>15</v>
      </c>
      <c r="G81" s="86">
        <v>10</v>
      </c>
      <c r="H81" s="86" t="s">
        <v>17</v>
      </c>
      <c r="I81" s="86">
        <v>180</v>
      </c>
      <c r="J81" s="87" t="s">
        <v>215</v>
      </c>
      <c r="K81" s="87"/>
      <c r="L81" s="88"/>
      <c r="M81" s="89"/>
      <c r="N81" s="90"/>
    </row>
    <row r="82" spans="1:14">
      <c r="A82" s="66">
        <v>42</v>
      </c>
      <c r="B82" s="91"/>
      <c r="C82" s="91"/>
      <c r="D82" s="91"/>
      <c r="E82" s="91"/>
      <c r="F82" s="91"/>
      <c r="G82" s="91"/>
      <c r="H82" s="91"/>
      <c r="I82" s="91"/>
      <c r="J82" s="68" t="s">
        <v>216</v>
      </c>
      <c r="K82" s="68"/>
      <c r="L82" s="69">
        <f>L10+L50</f>
        <v>14746.643999999998</v>
      </c>
      <c r="M82" s="69">
        <f>M10+M50</f>
        <v>14781.564</v>
      </c>
      <c r="N82" s="69">
        <f>N10+N50</f>
        <v>14719.993</v>
      </c>
    </row>
    <row r="83" spans="1:14" ht="15.75">
      <c r="A83" s="92"/>
    </row>
  </sheetData>
  <mergeCells count="42">
    <mergeCell ref="B6:N6"/>
    <mergeCell ref="B7:E7"/>
    <mergeCell ref="B8:I8"/>
    <mergeCell ref="J8:J9"/>
    <mergeCell ref="K8:K9"/>
    <mergeCell ref="L8:N8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L14:L17"/>
    <mergeCell ref="M14:M17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L25:L27"/>
    <mergeCell ref="M25:M27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M39:M40"/>
    <mergeCell ref="N39:N4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2:F75"/>
  <sheetViews>
    <sheetView view="pageBreakPreview" zoomScaleNormal="120" workbookViewId="0">
      <selection activeCell="F16" sqref="F16"/>
    </sheetView>
  </sheetViews>
  <sheetFormatPr defaultRowHeight="12.75"/>
  <cols>
    <col min="1" max="1" width="8.42578125" style="11" customWidth="1"/>
    <col min="2" max="2" width="45.7109375" style="10" customWidth="1"/>
    <col min="3" max="3" width="17.28515625" style="9" customWidth="1"/>
    <col min="4" max="4" width="15.28515625" style="9" customWidth="1"/>
    <col min="5" max="5" width="20.5703125" style="8" customWidth="1"/>
    <col min="6" max="6" width="25.140625" style="8" customWidth="1"/>
    <col min="7" max="16384" width="9.140625" style="8"/>
  </cols>
  <sheetData>
    <row r="2" spans="1:6" ht="15.75">
      <c r="A2" s="25"/>
      <c r="B2" s="8"/>
      <c r="C2" s="26"/>
      <c r="D2" s="27" t="s">
        <v>62</v>
      </c>
      <c r="E2" s="29"/>
      <c r="F2" s="28"/>
    </row>
    <row r="3" spans="1:6" ht="15.75">
      <c r="A3" s="25"/>
      <c r="B3" s="8"/>
      <c r="C3" s="8"/>
      <c r="D3" s="28" t="s">
        <v>94</v>
      </c>
      <c r="E3" s="29"/>
      <c r="F3" s="28"/>
    </row>
    <row r="4" spans="1:6" ht="15.75">
      <c r="A4" s="25"/>
      <c r="B4" s="8"/>
      <c r="C4" s="8"/>
      <c r="D4" s="28" t="s">
        <v>109</v>
      </c>
      <c r="E4" s="29"/>
      <c r="F4" s="28"/>
    </row>
    <row r="5" spans="1:6" ht="15.75">
      <c r="A5" s="25"/>
      <c r="B5" s="8"/>
      <c r="C5" s="8"/>
      <c r="D5" s="28" t="s">
        <v>103</v>
      </c>
      <c r="E5" s="29"/>
      <c r="F5" s="28" t="s">
        <v>111</v>
      </c>
    </row>
    <row r="6" spans="1:6" ht="15.75">
      <c r="A6" s="25"/>
      <c r="B6" s="8"/>
      <c r="C6" s="8"/>
      <c r="D6" s="28" t="s">
        <v>221</v>
      </c>
      <c r="E6" s="29"/>
      <c r="F6" s="28"/>
    </row>
    <row r="7" spans="1:6" ht="56.25" customHeight="1">
      <c r="A7" s="25"/>
      <c r="B7" s="8"/>
      <c r="C7" s="60"/>
    </row>
    <row r="8" spans="1:6" ht="58.5" customHeight="1">
      <c r="A8" s="25"/>
      <c r="B8" s="112" t="s">
        <v>217</v>
      </c>
      <c r="C8" s="112"/>
      <c r="D8" s="112"/>
      <c r="E8" s="112"/>
    </row>
    <row r="9" spans="1:6">
      <c r="A9" s="8"/>
      <c r="B9" s="8"/>
      <c r="D9" s="8"/>
    </row>
    <row r="10" spans="1:6" ht="30.75" customHeight="1">
      <c r="F10" s="25" t="s">
        <v>74</v>
      </c>
    </row>
    <row r="11" spans="1:6" ht="12.75" customHeight="1">
      <c r="A11" s="113" t="s">
        <v>1</v>
      </c>
      <c r="B11" s="114" t="s">
        <v>72</v>
      </c>
      <c r="C11" s="111" t="s">
        <v>73</v>
      </c>
      <c r="D11" s="111" t="s">
        <v>218</v>
      </c>
      <c r="E11" s="111" t="s">
        <v>219</v>
      </c>
      <c r="F11" s="111" t="s">
        <v>220</v>
      </c>
    </row>
    <row r="12" spans="1:6" ht="54" customHeight="1">
      <c r="A12" s="113"/>
      <c r="B12" s="114"/>
      <c r="C12" s="111"/>
      <c r="D12" s="111"/>
      <c r="E12" s="111"/>
      <c r="F12" s="111"/>
    </row>
    <row r="13" spans="1:6" s="24" customFormat="1" ht="15.75">
      <c r="A13" s="30">
        <v>1</v>
      </c>
      <c r="B13" s="31">
        <v>2</v>
      </c>
      <c r="C13" s="30">
        <v>3</v>
      </c>
      <c r="D13" s="30">
        <v>4</v>
      </c>
      <c r="E13" s="30">
        <v>5</v>
      </c>
      <c r="F13" s="32">
        <v>6</v>
      </c>
    </row>
    <row r="14" spans="1:6" ht="21.75" customHeight="1">
      <c r="A14" s="32">
        <v>1</v>
      </c>
      <c r="B14" s="33" t="s">
        <v>61</v>
      </c>
      <c r="C14" s="34" t="s">
        <v>60</v>
      </c>
      <c r="D14" s="56">
        <f>+D15+D16+D17+D33+D18</f>
        <v>9171.9830000000002</v>
      </c>
      <c r="E14" s="56">
        <f>+E15+E16+E17+E18</f>
        <v>8820.5779999999995</v>
      </c>
      <c r="F14" s="57">
        <f>+F15+F16+I16+H12+F17+F18</f>
        <v>10042.447</v>
      </c>
    </row>
    <row r="15" spans="1:6" ht="47.25">
      <c r="A15" s="32">
        <v>2</v>
      </c>
      <c r="B15" s="35" t="s">
        <v>59</v>
      </c>
      <c r="C15" s="36" t="s">
        <v>58</v>
      </c>
      <c r="D15" s="58">
        <v>1057.5440000000001</v>
      </c>
      <c r="E15" s="58">
        <v>1057.5440000000001</v>
      </c>
      <c r="F15" s="58">
        <v>1057.5440000000001</v>
      </c>
    </row>
    <row r="16" spans="1:6" ht="78.75">
      <c r="A16" s="32">
        <v>3</v>
      </c>
      <c r="B16" s="35" t="s">
        <v>57</v>
      </c>
      <c r="C16" s="36" t="s">
        <v>56</v>
      </c>
      <c r="D16" s="58">
        <v>8104.5389999999998</v>
      </c>
      <c r="E16" s="58">
        <v>7753.134</v>
      </c>
      <c r="F16" s="58">
        <v>8975.0030000000006</v>
      </c>
    </row>
    <row r="17" spans="1:6" ht="38.25" customHeight="1">
      <c r="A17" s="32">
        <v>4</v>
      </c>
      <c r="B17" s="35" t="s">
        <v>55</v>
      </c>
      <c r="C17" s="36" t="s">
        <v>54</v>
      </c>
      <c r="D17" s="58">
        <v>7</v>
      </c>
      <c r="E17" s="58">
        <v>7</v>
      </c>
      <c r="F17" s="58">
        <v>7</v>
      </c>
    </row>
    <row r="18" spans="1:6" ht="38.25" customHeight="1">
      <c r="A18" s="32">
        <v>5</v>
      </c>
      <c r="B18" s="35" t="s">
        <v>53</v>
      </c>
      <c r="C18" s="36" t="s">
        <v>107</v>
      </c>
      <c r="D18" s="58">
        <v>2.9</v>
      </c>
      <c r="E18" s="58">
        <v>2.9</v>
      </c>
      <c r="F18" s="58">
        <v>2.9</v>
      </c>
    </row>
    <row r="19" spans="1:6" ht="24" customHeight="1">
      <c r="A19" s="32">
        <v>6</v>
      </c>
      <c r="B19" s="33" t="s">
        <v>52</v>
      </c>
      <c r="C19" s="37" t="s">
        <v>50</v>
      </c>
      <c r="D19" s="56">
        <f>D20</f>
        <v>95.17</v>
      </c>
      <c r="E19" s="56">
        <f>E20</f>
        <v>97.67</v>
      </c>
      <c r="F19" s="57">
        <f>F20</f>
        <v>0</v>
      </c>
    </row>
    <row r="20" spans="1:6" ht="33.75" customHeight="1">
      <c r="A20" s="32">
        <v>7</v>
      </c>
      <c r="B20" s="35" t="s">
        <v>51</v>
      </c>
      <c r="C20" s="36" t="s">
        <v>50</v>
      </c>
      <c r="D20" s="58">
        <v>95.17</v>
      </c>
      <c r="E20" s="58">
        <v>97.67</v>
      </c>
      <c r="F20" s="59">
        <v>0</v>
      </c>
    </row>
    <row r="21" spans="1:6" ht="31.5" customHeight="1">
      <c r="A21" s="32">
        <v>8</v>
      </c>
      <c r="B21" s="38" t="s">
        <v>49</v>
      </c>
      <c r="C21" s="37" t="s">
        <v>48</v>
      </c>
      <c r="D21" s="56">
        <f>+D22</f>
        <v>2743.3310000000001</v>
      </c>
      <c r="E21" s="56">
        <f>+E22</f>
        <v>2743.3310000000001</v>
      </c>
      <c r="F21" s="57">
        <f>+F22</f>
        <v>2743.3310000000001</v>
      </c>
    </row>
    <row r="22" spans="1:6" ht="24.75" customHeight="1">
      <c r="A22" s="32">
        <v>9</v>
      </c>
      <c r="B22" s="39" t="s">
        <v>63</v>
      </c>
      <c r="C22" s="36" t="s">
        <v>64</v>
      </c>
      <c r="D22" s="58">
        <v>2743.3310000000001</v>
      </c>
      <c r="E22" s="58">
        <v>2743.3310000000001</v>
      </c>
      <c r="F22" s="58">
        <v>2743.3310000000001</v>
      </c>
    </row>
    <row r="23" spans="1:6" ht="25.5" customHeight="1">
      <c r="A23" s="32">
        <v>10</v>
      </c>
      <c r="B23" s="38" t="s">
        <v>47</v>
      </c>
      <c r="C23" s="37" t="s">
        <v>46</v>
      </c>
      <c r="D23" s="56">
        <f>D25+D24</f>
        <v>866.1</v>
      </c>
      <c r="E23" s="56">
        <f>E25</f>
        <v>898.52</v>
      </c>
      <c r="F23" s="57">
        <f>F25</f>
        <v>934.61900000000003</v>
      </c>
    </row>
    <row r="24" spans="1:6" ht="29.25" customHeight="1">
      <c r="A24" s="32">
        <v>11</v>
      </c>
      <c r="B24" s="39" t="s">
        <v>97</v>
      </c>
      <c r="C24" s="37" t="s">
        <v>98</v>
      </c>
      <c r="D24" s="58">
        <v>0</v>
      </c>
      <c r="E24" s="56">
        <v>0</v>
      </c>
      <c r="F24" s="57">
        <v>0</v>
      </c>
    </row>
    <row r="25" spans="1:6" ht="25.5" customHeight="1">
      <c r="A25" s="32">
        <v>12</v>
      </c>
      <c r="B25" s="39" t="s">
        <v>45</v>
      </c>
      <c r="C25" s="36" t="s">
        <v>44</v>
      </c>
      <c r="D25" s="58">
        <v>866.1</v>
      </c>
      <c r="E25" s="58">
        <v>898.52</v>
      </c>
      <c r="F25" s="59">
        <v>934.61900000000003</v>
      </c>
    </row>
    <row r="26" spans="1:6" ht="32.25" customHeight="1">
      <c r="A26" s="32">
        <v>13</v>
      </c>
      <c r="B26" s="33" t="s">
        <v>43</v>
      </c>
      <c r="C26" s="40" t="s">
        <v>42</v>
      </c>
      <c r="D26" s="56">
        <f>D27</f>
        <v>280</v>
      </c>
      <c r="E26" s="56">
        <f>E27</f>
        <v>280</v>
      </c>
      <c r="F26" s="57">
        <f>F27</f>
        <v>280</v>
      </c>
    </row>
    <row r="27" spans="1:6" ht="21.75" customHeight="1">
      <c r="A27" s="32">
        <v>14</v>
      </c>
      <c r="B27" s="44" t="s">
        <v>41</v>
      </c>
      <c r="C27" s="41" t="s">
        <v>40</v>
      </c>
      <c r="D27" s="58">
        <v>280</v>
      </c>
      <c r="E27" s="58">
        <v>280</v>
      </c>
      <c r="F27" s="58">
        <v>280</v>
      </c>
    </row>
    <row r="28" spans="1:6" ht="22.5" customHeight="1">
      <c r="A28" s="32">
        <v>17</v>
      </c>
      <c r="B28" s="45" t="s">
        <v>106</v>
      </c>
      <c r="C28" s="40" t="s">
        <v>92</v>
      </c>
      <c r="D28" s="56">
        <v>4</v>
      </c>
      <c r="E28" s="56">
        <v>4</v>
      </c>
      <c r="F28" s="56">
        <v>4</v>
      </c>
    </row>
    <row r="29" spans="1:6" ht="21.75" customHeight="1">
      <c r="A29" s="32">
        <v>15</v>
      </c>
      <c r="B29" s="33" t="s">
        <v>39</v>
      </c>
      <c r="C29" s="37" t="s">
        <v>38</v>
      </c>
      <c r="D29" s="56">
        <f>D30</f>
        <v>1574.06</v>
      </c>
      <c r="E29" s="56">
        <f>E30</f>
        <v>1574.06</v>
      </c>
      <c r="F29" s="56">
        <v>0</v>
      </c>
    </row>
    <row r="30" spans="1:6" ht="22.5" customHeight="1">
      <c r="A30" s="32">
        <v>16</v>
      </c>
      <c r="B30" s="35" t="s">
        <v>37</v>
      </c>
      <c r="C30" s="36" t="s">
        <v>36</v>
      </c>
      <c r="D30" s="58">
        <v>1574.06</v>
      </c>
      <c r="E30" s="58">
        <v>1574.06</v>
      </c>
      <c r="F30" s="59">
        <v>0</v>
      </c>
    </row>
    <row r="31" spans="1:6" ht="21" customHeight="1">
      <c r="A31" s="32">
        <v>18</v>
      </c>
      <c r="B31" s="33" t="s">
        <v>75</v>
      </c>
      <c r="C31" s="37" t="s">
        <v>12</v>
      </c>
      <c r="D31" s="56">
        <f>D32</f>
        <v>12</v>
      </c>
      <c r="E31" s="56">
        <f>E32</f>
        <v>12</v>
      </c>
      <c r="F31" s="57">
        <f>F32</f>
        <v>12</v>
      </c>
    </row>
    <row r="32" spans="1:6" ht="21" customHeight="1">
      <c r="A32" s="32">
        <v>19</v>
      </c>
      <c r="B32" s="35" t="s">
        <v>76</v>
      </c>
      <c r="C32" s="36" t="s">
        <v>77</v>
      </c>
      <c r="D32" s="58">
        <v>12</v>
      </c>
      <c r="E32" s="58">
        <v>12</v>
      </c>
      <c r="F32" s="59">
        <v>12</v>
      </c>
    </row>
    <row r="33" spans="1:6" ht="21" customHeight="1">
      <c r="A33" s="32">
        <v>20</v>
      </c>
      <c r="B33" s="45" t="s">
        <v>65</v>
      </c>
      <c r="C33" s="37"/>
      <c r="D33" s="56"/>
      <c r="E33" s="56">
        <v>351.40499999999997</v>
      </c>
      <c r="F33" s="57">
        <v>703.596</v>
      </c>
    </row>
    <row r="34" spans="1:6" ht="21" customHeight="1">
      <c r="A34" s="32">
        <v>21</v>
      </c>
      <c r="B34" s="42" t="s">
        <v>35</v>
      </c>
      <c r="C34" s="43"/>
      <c r="D34" s="56">
        <f>D14+D19+D21+D23+D26+D29+F38+D31+D28</f>
        <v>14746.644</v>
      </c>
      <c r="E34" s="56">
        <f>E14+E19+E26+E29+E21+E23+E31+E33+E28</f>
        <v>14781.564</v>
      </c>
      <c r="F34" s="57">
        <f>F14+F19+F26+F29+F21+F23+F31+F33+F28</f>
        <v>14719.993</v>
      </c>
    </row>
    <row r="35" spans="1:6" ht="21.75" customHeight="1">
      <c r="B35" s="22"/>
      <c r="C35" s="15"/>
      <c r="D35" s="12"/>
    </row>
    <row r="36" spans="1:6">
      <c r="B36" s="22"/>
      <c r="C36" s="15"/>
      <c r="D36" s="21"/>
      <c r="E36" s="23"/>
    </row>
    <row r="37" spans="1:6">
      <c r="B37" s="22"/>
      <c r="C37" s="15"/>
      <c r="D37" s="20"/>
      <c r="E37" s="12"/>
    </row>
    <row r="38" spans="1:6">
      <c r="B38" s="8"/>
      <c r="C38" s="8"/>
      <c r="D38" s="21"/>
      <c r="E38" s="21"/>
    </row>
    <row r="39" spans="1:6">
      <c r="B39" s="8"/>
      <c r="C39" s="8"/>
      <c r="D39" s="20"/>
      <c r="E39" s="20"/>
    </row>
    <row r="40" spans="1:6">
      <c r="B40" s="8"/>
      <c r="C40" s="8"/>
      <c r="D40" s="20"/>
      <c r="E40" s="20"/>
    </row>
    <row r="41" spans="1:6">
      <c r="B41" s="8"/>
      <c r="C41" s="8"/>
      <c r="D41" s="20"/>
      <c r="E41" s="12"/>
    </row>
    <row r="42" spans="1:6">
      <c r="C42" s="15"/>
      <c r="D42" s="20"/>
      <c r="E42" s="12"/>
    </row>
    <row r="43" spans="1:6">
      <c r="C43" s="15"/>
      <c r="D43" s="18"/>
      <c r="E43" s="14"/>
    </row>
    <row r="44" spans="1:6">
      <c r="C44" s="15"/>
      <c r="D44" s="18"/>
      <c r="E44" s="14"/>
    </row>
    <row r="45" spans="1:6">
      <c r="C45" s="15"/>
      <c r="D45" s="18"/>
      <c r="E45" s="14"/>
    </row>
    <row r="46" spans="1:6">
      <c r="C46" s="15"/>
      <c r="D46" s="18"/>
      <c r="E46" s="19"/>
    </row>
    <row r="47" spans="1:6">
      <c r="C47" s="15"/>
      <c r="D47" s="18"/>
      <c r="E47" s="17"/>
    </row>
    <row r="48" spans="1:6">
      <c r="C48" s="15"/>
      <c r="D48" s="14"/>
      <c r="E48" s="17"/>
    </row>
    <row r="49" spans="3:5">
      <c r="C49" s="15"/>
      <c r="D49" s="14"/>
      <c r="E49" s="16"/>
    </row>
    <row r="50" spans="3:5">
      <c r="C50" s="15"/>
      <c r="D50" s="14"/>
      <c r="E50" s="13"/>
    </row>
    <row r="51" spans="3:5">
      <c r="D51" s="12"/>
      <c r="E51" s="12"/>
    </row>
    <row r="52" spans="3:5">
      <c r="D52" s="12"/>
      <c r="E52" s="12"/>
    </row>
    <row r="53" spans="3:5">
      <c r="D53" s="12"/>
      <c r="E53" s="12"/>
    </row>
    <row r="54" spans="3:5">
      <c r="D54" s="12"/>
      <c r="E54" s="12"/>
    </row>
    <row r="55" spans="3:5">
      <c r="D55" s="12"/>
      <c r="E55" s="12"/>
    </row>
    <row r="56" spans="3:5">
      <c r="D56" s="12"/>
      <c r="E56" s="12"/>
    </row>
    <row r="57" spans="3:5">
      <c r="D57" s="12"/>
      <c r="E57" s="12"/>
    </row>
    <row r="58" spans="3:5">
      <c r="D58" s="12"/>
      <c r="E58" s="12"/>
    </row>
    <row r="59" spans="3:5">
      <c r="D59" s="12"/>
      <c r="E59" s="12"/>
    </row>
    <row r="60" spans="3:5">
      <c r="D60" s="12"/>
      <c r="E60" s="12"/>
    </row>
    <row r="61" spans="3:5">
      <c r="D61" s="12"/>
      <c r="E61" s="12"/>
    </row>
    <row r="62" spans="3:5">
      <c r="D62" s="12"/>
      <c r="E62" s="12"/>
    </row>
    <row r="63" spans="3:5">
      <c r="D63" s="12"/>
      <c r="E63" s="12"/>
    </row>
    <row r="64" spans="3:5">
      <c r="D64" s="12"/>
      <c r="E64" s="12"/>
    </row>
    <row r="65" spans="4:5">
      <c r="D65" s="12"/>
      <c r="E65" s="12"/>
    </row>
    <row r="66" spans="4:5">
      <c r="D66" s="12"/>
      <c r="E66" s="12"/>
    </row>
    <row r="67" spans="4:5">
      <c r="D67" s="12"/>
      <c r="E67" s="12"/>
    </row>
    <row r="68" spans="4:5">
      <c r="D68" s="12"/>
      <c r="E68" s="12"/>
    </row>
    <row r="69" spans="4:5">
      <c r="D69" s="12"/>
      <c r="E69" s="12"/>
    </row>
    <row r="70" spans="4:5">
      <c r="D70" s="12"/>
      <c r="E70" s="12"/>
    </row>
    <row r="71" spans="4:5">
      <c r="D71" s="12"/>
      <c r="E71" s="12"/>
    </row>
    <row r="72" spans="4:5">
      <c r="D72" s="12"/>
      <c r="E72" s="12"/>
    </row>
    <row r="73" spans="4:5">
      <c r="D73" s="12"/>
      <c r="E73" s="12"/>
    </row>
    <row r="74" spans="4:5">
      <c r="D74" s="12"/>
      <c r="E74" s="12"/>
    </row>
    <row r="75" spans="4:5">
      <c r="D75" s="12"/>
      <c r="E75" s="12"/>
    </row>
  </sheetData>
  <mergeCells count="7">
    <mergeCell ref="F11:F12"/>
    <mergeCell ref="B8:E8"/>
    <mergeCell ref="D11:D12"/>
    <mergeCell ref="A11:A12"/>
    <mergeCell ref="B11:B12"/>
    <mergeCell ref="C11:C12"/>
    <mergeCell ref="E11:E12"/>
  </mergeCells>
  <pageMargins left="0.74803149606299213" right="0.15748031496062992" top="0.35433070866141736" bottom="0.27559055118110237" header="0.19685039370078741" footer="0.1574803149606299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6" sqref="N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пр.3</vt:lpstr>
      <vt:lpstr>прил 4</vt:lpstr>
      <vt:lpstr>пр.5</vt:lpstr>
      <vt:lpstr>Лист1</vt:lpstr>
      <vt:lpstr>пр.5!Область_печати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Dyakova</dc:creator>
  <cp:lastModifiedBy>Машуковка1</cp:lastModifiedBy>
  <cp:lastPrinted>2020-11-23T07:14:32Z</cp:lastPrinted>
  <dcterms:created xsi:type="dcterms:W3CDTF">2007-11-11T03:46:08Z</dcterms:created>
  <dcterms:modified xsi:type="dcterms:W3CDTF">2020-12-30T03:09:07Z</dcterms:modified>
</cp:coreProperties>
</file>